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eznam postav" sheetId="1" r:id="rId4"/>
    <sheet state="visible" name="Statistiky" sheetId="2" r:id="rId5"/>
    <sheet state="visible" name="POZNÁMKY" sheetId="3" r:id="rId6"/>
  </sheets>
  <definedNames>
    <definedName hidden="1" localSheetId="0" name="_xlnm._FilterDatabase">'Seznam postav'!$A$1:$Z$157</definedName>
  </definedNames>
  <calcPr/>
</workbook>
</file>

<file path=xl/sharedStrings.xml><?xml version="1.0" encoding="utf-8"?>
<sst xmlns="http://schemas.openxmlformats.org/spreadsheetml/2006/main" count="1340" uniqueCount="358">
  <si>
    <t>Jméno postavy</t>
  </si>
  <si>
    <t>Přívlastek</t>
  </si>
  <si>
    <t>Příslušnost</t>
  </si>
  <si>
    <t>Stav</t>
  </si>
  <si>
    <t xml:space="preserve">Pohlaví </t>
  </si>
  <si>
    <t>Romatické zápletky (srdce)</t>
  </si>
  <si>
    <t>Erotika (rty)</t>
  </si>
  <si>
    <t>Souboje a přestřelky (pistole)</t>
  </si>
  <si>
    <t>Rvačky (pěst)</t>
  </si>
  <si>
    <t>Nechutnosti, plísně (chapadlo)</t>
  </si>
  <si>
    <t>Složitost a maskování kostýmu (maska)</t>
  </si>
  <si>
    <t>Vedení</t>
  </si>
  <si>
    <t>Délka postavy</t>
  </si>
  <si>
    <t>Poznámka</t>
  </si>
  <si>
    <t>Citlivý obsah</t>
  </si>
  <si>
    <t>Ikonky</t>
  </si>
  <si>
    <t>Kázeň Králova</t>
  </si>
  <si>
    <t>Žrec Plodu, žrec Dálek</t>
  </si>
  <si>
    <t>Rusko</t>
  </si>
  <si>
    <t>Delegace</t>
  </si>
  <si>
    <t>žena</t>
  </si>
  <si>
    <t>ano</t>
  </si>
  <si>
    <t>celá</t>
  </si>
  <si>
    <r>
      <t xml:space="preserve">žena, </t>
    </r>
    <r>
      <rPr/>
      <t>čistá krev</t>
    </r>
  </si>
  <si>
    <t>Oren’kftalgren’krenor</t>
  </si>
  <si>
    <t>Princ princů, Bestie Sibiře, Kozácký kat, Generál Královské gardy, žrec Hlasu</t>
  </si>
  <si>
    <t>bez</t>
  </si>
  <si>
    <t>ne</t>
  </si>
  <si>
    <t>první polovina</t>
  </si>
  <si>
    <t>oboupohlavní, čistá krev</t>
  </si>
  <si>
    <t>Grigori Jefimovič Rasputin</t>
  </si>
  <si>
    <t>Černý mnich</t>
  </si>
  <si>
    <t>muž</t>
  </si>
  <si>
    <t>muž, kult</t>
  </si>
  <si>
    <t>Dragomira</t>
  </si>
  <si>
    <t>Prima inter infera, velekněžka, žrec svatého slova</t>
  </si>
  <si>
    <t>žena, kult</t>
  </si>
  <si>
    <t>Carl Jung</t>
  </si>
  <si>
    <t>-</t>
  </si>
  <si>
    <t>obě</t>
  </si>
  <si>
    <t>druhá polovina</t>
  </si>
  <si>
    <t>obojetné, kult</t>
  </si>
  <si>
    <t>Bogoris Fjodorovič Kerensky</t>
  </si>
  <si>
    <t>Předseda všeříššké dumy</t>
  </si>
  <si>
    <t>Alexandr Alexandrovič Puškin</t>
  </si>
  <si>
    <t>Poslední ataman</t>
  </si>
  <si>
    <t>muž, umělci</t>
  </si>
  <si>
    <t>Maxmilián Bernhard Kuenburg</t>
  </si>
  <si>
    <t>Kuenburgové</t>
  </si>
  <si>
    <t>Sněmy</t>
  </si>
  <si>
    <t xml:space="preserve">muž, </t>
  </si>
  <si>
    <t>Sonja Andrea Kuenburg</t>
  </si>
  <si>
    <t>žena, panna</t>
  </si>
  <si>
    <t>Wolfgang Dionysus Kuenburg</t>
  </si>
  <si>
    <t>muž, klub rváčů</t>
  </si>
  <si>
    <t>Eleonora Batthyány – Kuenberg</t>
  </si>
  <si>
    <t>žena, dobrodruhové</t>
  </si>
  <si>
    <t>Rften-krak’rineta</t>
  </si>
  <si>
    <t>Císařovna Mexické říše</t>
  </si>
  <si>
    <t>Mexiko</t>
  </si>
  <si>
    <t>žena, čistá krev</t>
  </si>
  <si>
    <t>Cuetzpalli</t>
  </si>
  <si>
    <t>krvavá obětina, ponížení</t>
  </si>
  <si>
    <t>Diego Luis Garza-Navarro</t>
  </si>
  <si>
    <t>obojetné</t>
  </si>
  <si>
    <t>Skugg’krak-sukrianta</t>
  </si>
  <si>
    <t>Dcera oceánu</t>
  </si>
  <si>
    <t>Hispanica</t>
  </si>
  <si>
    <t>Simon III. Bolívar</t>
  </si>
  <si>
    <t>Alfred Nobel</t>
  </si>
  <si>
    <t>Ludovico Rio della Fava</t>
  </si>
  <si>
    <t>Benátsko</t>
  </si>
  <si>
    <t>Brutto Gritti</t>
  </si>
  <si>
    <t>obojetné,umělci, hybrid</t>
  </si>
  <si>
    <t>Larva</t>
  </si>
  <si>
    <t>extrémní přizpůsobení</t>
  </si>
  <si>
    <t>oboupohlavní</t>
  </si>
  <si>
    <t>Thomas Jefferson</t>
  </si>
  <si>
    <t>Třináct kolonií</t>
  </si>
  <si>
    <t>Alexandra Hamilton</t>
  </si>
  <si>
    <t>Pauline Hasmo du Lafayette</t>
  </si>
  <si>
    <t>markýza</t>
  </si>
  <si>
    <t>Kai ze Schwarzenbergu</t>
  </si>
  <si>
    <t>Schwarzenbergové</t>
  </si>
  <si>
    <t>oboupohlavní, armáda, hybrid</t>
  </si>
  <si>
    <t>Mandragora ze Schwarzenbergu</t>
  </si>
  <si>
    <t>žena, hybrid</t>
  </si>
  <si>
    <t>Julius ze Schwarzenbergu-Kratochvíle</t>
  </si>
  <si>
    <t>muž, umělci, armáda, panna</t>
  </si>
  <si>
    <t>Markéta z Frankfurtu</t>
  </si>
  <si>
    <t>Oktavián Ryj Kinský</t>
  </si>
  <si>
    <t>Kinští</t>
  </si>
  <si>
    <t>Ano</t>
  </si>
  <si>
    <t>domácí násilí</t>
  </si>
  <si>
    <t>muž, armáda</t>
  </si>
  <si>
    <t>Markazín Kinský</t>
  </si>
  <si>
    <t>muž, armáda, klub rváčů, dobrodruzi, hon+extrémní dostihy, hybrid</t>
  </si>
  <si>
    <t>Ráže Kinský</t>
  </si>
  <si>
    <t>muž, rozvědka, hybrid</t>
  </si>
  <si>
    <t>Norbertina Kinská</t>
  </si>
  <si>
    <t>žena, panna, hybrid, hon + extrémní dostihy</t>
  </si>
  <si>
    <t>Berta Kinská</t>
  </si>
  <si>
    <t>Naděžda Kramářová</t>
  </si>
  <si>
    <t>Města</t>
  </si>
  <si>
    <t>Tomáš Masaryk</t>
  </si>
  <si>
    <t>muž, dobrodruzi</t>
  </si>
  <si>
    <t>Anna Baťová</t>
  </si>
  <si>
    <t>Matěj Kopecký</t>
  </si>
  <si>
    <t>Božena Němcová</t>
  </si>
  <si>
    <t>žena, dobrodruzi, umělci</t>
  </si>
  <si>
    <t>Karel Hynek Mácha nejml.</t>
  </si>
  <si>
    <t>Marie Erbenová</t>
  </si>
  <si>
    <t>žena, klub rváčů, armáda</t>
  </si>
  <si>
    <t>Emil Kolben</t>
  </si>
  <si>
    <t>Purkyně</t>
  </si>
  <si>
    <t>Lázeňský správce a profesor</t>
  </si>
  <si>
    <t>Lázně</t>
  </si>
  <si>
    <t>Servis</t>
  </si>
  <si>
    <t>extrémní tělesné modifikace</t>
  </si>
  <si>
    <t>Janina Jánská</t>
  </si>
  <si>
    <t>Hirudoterapeutka, doktorka</t>
  </si>
  <si>
    <t>Georg Guth</t>
  </si>
  <si>
    <t>Nejvyšší dračí stolník</t>
  </si>
  <si>
    <t>muž, klub rváčů, hon a extrémní dostihy</t>
  </si>
  <si>
    <t>Karl Kraus</t>
  </si>
  <si>
    <t>Novináři</t>
  </si>
  <si>
    <t>Ostatní</t>
  </si>
  <si>
    <t>obojetné, umělci</t>
  </si>
  <si>
    <t>Joseph Pulitzer</t>
  </si>
  <si>
    <t>Egon Erwin Kish</t>
  </si>
  <si>
    <t>Nellie Bly</t>
  </si>
  <si>
    <t>žena, dobrodruzi</t>
  </si>
  <si>
    <t>Josefina Vaňásková</t>
  </si>
  <si>
    <t>Policejní radyně</t>
  </si>
  <si>
    <t>Policie</t>
  </si>
  <si>
    <t>Siluon Černín z Chudenic</t>
  </si>
  <si>
    <t>Policejní rada</t>
  </si>
  <si>
    <t>destruktivní závislost</t>
  </si>
  <si>
    <t>muž, hybrid</t>
  </si>
  <si>
    <t>Stefan Pálffy – Hadik</t>
  </si>
  <si>
    <t>závislost</t>
  </si>
  <si>
    <t>Olga</t>
  </si>
  <si>
    <t>postupná proměna</t>
  </si>
  <si>
    <t>Stanislaw Skrzetuski</t>
  </si>
  <si>
    <t>Sususkiliam</t>
  </si>
  <si>
    <t>vévodkyně ze Sussexu</t>
  </si>
  <si>
    <t>Albion</t>
  </si>
  <si>
    <t>žena, čistá krev, hon + extrémní dostihy</t>
  </si>
  <si>
    <t>Theresa Wigt-uskterry</t>
  </si>
  <si>
    <t>dědička ostrova Wight</t>
  </si>
  <si>
    <t>žena, čistá krev, dobrodruzi</t>
  </si>
  <si>
    <t>Georg-usk-georg</t>
  </si>
  <si>
    <t>Moriarty</t>
  </si>
  <si>
    <t>Profesor</t>
  </si>
  <si>
    <t>Horatia Hornblower</t>
  </si>
  <si>
    <t>Lady</t>
  </si>
  <si>
    <t>Oliver Twist</t>
  </si>
  <si>
    <t>Mina Harker</t>
  </si>
  <si>
    <t>Oscar Fingal O’Flahertie Wills</t>
  </si>
  <si>
    <t>William Buttler Yeats</t>
  </si>
  <si>
    <t>Hasmodiah</t>
  </si>
  <si>
    <t>Manducarimperiál</t>
  </si>
  <si>
    <t>Země galského kohouta</t>
  </si>
  <si>
    <t>oboupohlavní, čistá krev, kult</t>
  </si>
  <si>
    <t>Jeanne-Antoinette de Coubertin</t>
  </si>
  <si>
    <t>žena, hon a extrémní dostihy, klub rváčů</t>
  </si>
  <si>
    <t>Jean Passepartout</t>
  </si>
  <si>
    <t>Nisa</t>
  </si>
  <si>
    <t>řečená Hnisa</t>
  </si>
  <si>
    <t>Reichenberg</t>
  </si>
  <si>
    <t>Frýdlant</t>
  </si>
  <si>
    <t>Mikeš</t>
  </si>
  <si>
    <t>Viktor Marcyn</t>
  </si>
  <si>
    <t>Krakov</t>
  </si>
  <si>
    <t>Marie Sklodowska</t>
  </si>
  <si>
    <t>Henryk Sienkiewicz</t>
  </si>
  <si>
    <t>kastrace, ponížení</t>
  </si>
  <si>
    <t>Alžběta Hadúr-Báthory</t>
  </si>
  <si>
    <t>Báthoryové</t>
  </si>
  <si>
    <t>Maricara Hadúr-Báthory</t>
  </si>
  <si>
    <t>riziko potratu</t>
  </si>
  <si>
    <t>Vlad Rohadék-Hunedoary</t>
  </si>
  <si>
    <t>muž, rozvědka</t>
  </si>
  <si>
    <t>Vadleána Hadúr Báthory</t>
  </si>
  <si>
    <t>Dědičná princezna Clam-Gallas, kněžna z Lobkovic</t>
  </si>
  <si>
    <t>Mihai</t>
  </si>
  <si>
    <t>otrok</t>
  </si>
  <si>
    <t>Fénix Popel z Lobkovic</t>
  </si>
  <si>
    <t>Poslanec českého sněmu Ohnivý princ</t>
  </si>
  <si>
    <t>Lobkovic</t>
  </si>
  <si>
    <t>sebevražda</t>
  </si>
  <si>
    <t>Hyacinth Plamen z Lobkovic</t>
  </si>
  <si>
    <t>muž, klub rváčů, rozvědka, hybrid</t>
  </si>
  <si>
    <t>Hyacintha Paroh z Lobkovic a Vrtby</t>
  </si>
  <si>
    <t>Serafína z Lobkovic a Vrtby</t>
  </si>
  <si>
    <t>Mokšana</t>
  </si>
  <si>
    <t>žena, kult, hybrid</t>
  </si>
  <si>
    <t>Salamander z Lobkovic a Vrtby</t>
  </si>
  <si>
    <t>muž, panna, hybrid</t>
  </si>
  <si>
    <t>Rigdzin Šerab</t>
  </si>
  <si>
    <t>Diamanta Uhel z Lobkovic</t>
  </si>
  <si>
    <t>Ohnivá princezna</t>
  </si>
  <si>
    <t>Jan Josef I. z Lichtenštejna</t>
  </si>
  <si>
    <t>Lichtenštejnové</t>
  </si>
  <si>
    <t>muž, hybrid, armáda</t>
  </si>
  <si>
    <t>Alois I. z Lichtenštejna</t>
  </si>
  <si>
    <t>Alžběta Amálie z Lichtenštejna</t>
  </si>
  <si>
    <t>Filip Adam (z Aehrenthalu a Lichtenštejna)</t>
  </si>
  <si>
    <t>muž, hybrid, panna</t>
  </si>
  <si>
    <t>Berenika Orsini (a z Lichtenštejna)</t>
  </si>
  <si>
    <t>žena, hybrid, dobrodruhové, kult, umělci</t>
  </si>
  <si>
    <t>Mistr Rott</t>
  </si>
  <si>
    <t>Litánie</t>
  </si>
  <si>
    <t>Mistryně Prudentia</t>
  </si>
  <si>
    <t>Učeň Havran</t>
  </si>
  <si>
    <t>Učednice Vrána</t>
  </si>
  <si>
    <t>POZOR – od Vrány se očekává, že bude nějak schopna produkovat hudbu.</t>
  </si>
  <si>
    <t>Rigor</t>
  </si>
  <si>
    <t>Archon</t>
  </si>
  <si>
    <t>obojetná</t>
  </si>
  <si>
    <t>Mořic Pálffy z Erdődu a Červeného kamene</t>
  </si>
  <si>
    <t>Pállfy</t>
  </si>
  <si>
    <t>muž, hybrid, hon + extrémní dostihy</t>
  </si>
  <si>
    <t>Griff Pálffy z Erdődu a Červeného kamene</t>
  </si>
  <si>
    <t>degenerace</t>
  </si>
  <si>
    <t>obojená, hybrid, armáda</t>
  </si>
  <si>
    <t>Mikloš Pálffy z Erdödu a Malacky</t>
  </si>
  <si>
    <t>obojetná, hybrid, kult?</t>
  </si>
  <si>
    <t>Liderika Pálffy z Erdödu a Stupavy</t>
  </si>
  <si>
    <t>žena, hybrid, hon + extrémní dostihy</t>
  </si>
  <si>
    <t>Ada</t>
  </si>
  <si>
    <t>První adept</t>
  </si>
  <si>
    <t>Adepti</t>
  </si>
  <si>
    <t xml:space="preserve">Felix </t>
  </si>
  <si>
    <t>Druhý adept</t>
  </si>
  <si>
    <t>muž, hybrid, rozvědka</t>
  </si>
  <si>
    <t>Anna</t>
  </si>
  <si>
    <t>Vojtěch Náprstek</t>
  </si>
  <si>
    <t>Doktor</t>
  </si>
  <si>
    <t>obojetné, dobrodruhové</t>
  </si>
  <si>
    <t>Otto</t>
  </si>
  <si>
    <t>Pátý adept</t>
  </si>
  <si>
    <t>Zdislav</t>
  </si>
  <si>
    <t>Šestý adept</t>
  </si>
  <si>
    <t>Erik</t>
  </si>
  <si>
    <t>Sedmý adept</t>
  </si>
  <si>
    <t>obojetné, rozvědka?</t>
  </si>
  <si>
    <t>Frieda von Richthofen</t>
  </si>
  <si>
    <t>Ocelové císařství</t>
  </si>
  <si>
    <t>Elsa von Richthofen</t>
  </si>
  <si>
    <t>Baronka Hieronýma Karla Friedrich</t>
  </si>
  <si>
    <t>žena, hybrid, dobrodruhové</t>
  </si>
  <si>
    <t>Hrabě Erich Jacob Lilienthal</t>
  </si>
  <si>
    <t>Erich dostane při pěstních zápasech o něco tlustší ochranu trupu, která odráží jeho podivuhodné vlastnosti.</t>
  </si>
  <si>
    <t>muž, hybrid, klub rváčů</t>
  </si>
  <si>
    <t>Bruno Johann Haas</t>
  </si>
  <si>
    <t>obojetná, umělci</t>
  </si>
  <si>
    <t>Tér</t>
  </si>
  <si>
    <t>Voják 62</t>
  </si>
  <si>
    <t>Totenkorps</t>
  </si>
  <si>
    <t>Oheň</t>
  </si>
  <si>
    <t>Voják 85</t>
  </si>
  <si>
    <t>žena, armáda</t>
  </si>
  <si>
    <t>Lojza Jirásek</t>
  </si>
  <si>
    <t>Stařešinové vesnický rodů</t>
  </si>
  <si>
    <t>Karel Sezemský</t>
  </si>
  <si>
    <t>Rukavičkář</t>
  </si>
  <si>
    <t>Janina Sladká Kozina</t>
  </si>
  <si>
    <t>Psice</t>
  </si>
  <si>
    <t>Raděna Radochova</t>
  </si>
  <si>
    <t>žena, klub rváčů</t>
  </si>
  <si>
    <t>Košta Rišák</t>
  </si>
  <si>
    <t>Gertruda Schlossarkova</t>
  </si>
  <si>
    <t>Oma</t>
  </si>
  <si>
    <t>Karolinka Baran Garguláková z Jasenné</t>
  </si>
  <si>
    <t>Paulina Lexa von Aehrenthal</t>
  </si>
  <si>
    <t>Bosna a Hercegovina</t>
  </si>
  <si>
    <t>Yewibdar Mikael</t>
  </si>
  <si>
    <t>Bogdan Radenković</t>
  </si>
  <si>
    <t>Siwiana Černínová z Chudenic</t>
  </si>
  <si>
    <t>Černínové</t>
  </si>
  <si>
    <t>žena, čistá krev,  hon + extrémní dostihy</t>
  </si>
  <si>
    <t>Viktar Černín z Chudenic</t>
  </si>
  <si>
    <t>Eugena Černínová z Chudenic</t>
  </si>
  <si>
    <t>ženy, hybrid</t>
  </si>
  <si>
    <t>Johann Mendel</t>
  </si>
  <si>
    <t>Drak</t>
  </si>
  <si>
    <t>Drak a nejbližší</t>
  </si>
  <si>
    <t>čistá krev, bezpohlavní</t>
  </si>
  <si>
    <t>Rften’tsmok-balaueralamya</t>
  </si>
  <si>
    <t>Princezna cizinec</t>
  </si>
  <si>
    <t>První potomek</t>
  </si>
  <si>
    <t>žena, čistá krev, dobrodruhové</t>
  </si>
  <si>
    <t>Nikodém Peregrinus</t>
  </si>
  <si>
    <t>bezpohlavní, hybrid</t>
  </si>
  <si>
    <t>Emil Holub</t>
  </si>
  <si>
    <t>muž, dobrodruhové</t>
  </si>
  <si>
    <t>Rften-tsmok-miron</t>
  </si>
  <si>
    <t>Miron</t>
  </si>
  <si>
    <t>Druhý potomek</t>
  </si>
  <si>
    <t>muž, čistá krev</t>
  </si>
  <si>
    <t>Nikolaj Nikolajevič Uljanov</t>
  </si>
  <si>
    <t>Vangelija Pandeva Dimitrova</t>
  </si>
  <si>
    <t>bizarní vize</t>
  </si>
  <si>
    <t>Rften-usk'orademus</t>
  </si>
  <si>
    <t>Roadém</t>
  </si>
  <si>
    <t>Třetí potomek</t>
  </si>
  <si>
    <t>muž, čistá krev, umělci</t>
  </si>
  <si>
    <t>Abraham van Helsing</t>
  </si>
  <si>
    <t>Gelda</t>
  </si>
  <si>
    <t>Bezejmenný</t>
  </si>
  <si>
    <t>Edgar Allen Poe</t>
  </si>
  <si>
    <t>Friedrich Nietzsche</t>
  </si>
  <si>
    <t>obojetná, hybrid</t>
  </si>
  <si>
    <t>Jonathan Harker</t>
  </si>
  <si>
    <t>princ z ostrova Wight</t>
  </si>
  <si>
    <t>Vlken, pán z Rožmitálu</t>
  </si>
  <si>
    <t>Rožmitálci</t>
  </si>
  <si>
    <t>muž, čistá krev, armáda</t>
  </si>
  <si>
    <t>Vilkena z Rožmitálu</t>
  </si>
  <si>
    <t>Jan Pilíř</t>
  </si>
  <si>
    <t>Slavěna Pilířová</t>
  </si>
  <si>
    <t>obojetná, kult</t>
  </si>
  <si>
    <t>Eliška Pilířová</t>
  </si>
  <si>
    <t>žena, hybrid, panna</t>
  </si>
  <si>
    <t>Baltazar</t>
  </si>
  <si>
    <t>mutace, deformace</t>
  </si>
  <si>
    <t>Aegis von Aehrenthal</t>
  </si>
  <si>
    <t>plukovník</t>
  </si>
  <si>
    <t>Štáb</t>
  </si>
  <si>
    <t>General August Mackensen</t>
  </si>
  <si>
    <t>obojetná, armáda</t>
  </si>
  <si>
    <t>Usk - Wash</t>
  </si>
  <si>
    <t>František Křižík</t>
  </si>
  <si>
    <t>bezpohlavní, čistá krev</t>
  </si>
  <si>
    <t>Libuše</t>
  </si>
  <si>
    <t>žena, kult, panna, hybrid</t>
  </si>
  <si>
    <t>Violeta</t>
  </si>
  <si>
    <t>obojetné, panna</t>
  </si>
  <si>
    <t>Orlík</t>
  </si>
  <si>
    <t>Sigmund Freud</t>
  </si>
  <si>
    <t>James Geoge z ostrova Wight</t>
  </si>
  <si>
    <t>Mikoláš Aleš</t>
  </si>
  <si>
    <t>Alexander von Bach</t>
  </si>
  <si>
    <t>obojetné, rozvědka, hybrid</t>
  </si>
  <si>
    <t>Gender</t>
  </si>
  <si>
    <t>Muž</t>
  </si>
  <si>
    <t>Žena</t>
  </si>
  <si>
    <t>Obojí</t>
  </si>
  <si>
    <t>Bez</t>
  </si>
  <si>
    <t>Srdce</t>
  </si>
  <si>
    <t>Rty</t>
  </si>
  <si>
    <t>Pistole</t>
  </si>
  <si>
    <t>Pěst</t>
  </si>
  <si>
    <t>Chapadlo</t>
  </si>
  <si>
    <t>Maska</t>
  </si>
  <si>
    <t>Stařešinové vesnických rodů</t>
  </si>
  <si>
    <t>Celkem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</si>
</sst>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</font>
    <font>
      <color theme="1"/>
      <name val="Arial"/>
    </font>
    <font>
      <sz val="10.0"/>
      <color theme="1"/>
      <name val="Arial"/>
    </font>
    <font>
      <sz val="10.0"/>
      <color rgb="FF011317"/>
      <name val="Arial"/>
    </font>
    <font>
      <color rgb="FF000000"/>
      <name val="Arial"/>
    </font>
    <font/>
    <font>
      <sz val="10.0"/>
      <color rgb="FF434343"/>
      <name val="Arial"/>
    </font>
    <font>
      <b/>
      <color theme="1"/>
      <name val="Arial"/>
    </font>
    <font>
      <sz val="11.0"/>
      <color rgb="FF00000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EA9999"/>
        <bgColor rgb="FFEA999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3">
    <border/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/>
    </xf>
    <xf borderId="1" fillId="0" fontId="2" numFmtId="0" xfId="0" applyAlignment="1" applyBorder="1" applyFont="1">
      <alignment readingOrder="0"/>
    </xf>
    <xf borderId="0" fillId="0" fontId="1" numFmtId="0" xfId="0" applyAlignment="1" applyFont="1">
      <alignment readingOrder="0"/>
    </xf>
    <xf borderId="0" fillId="0" fontId="3" numFmtId="0" xfId="0" applyAlignment="1" applyFont="1">
      <alignment horizontal="left" readingOrder="0"/>
    </xf>
    <xf borderId="0" fillId="0" fontId="0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4" numFmtId="0" xfId="0" applyAlignment="1" applyFont="1">
      <alignment readingOrder="0"/>
    </xf>
    <xf borderId="0" fillId="2" fontId="5" numFmtId="0" xfId="0" applyAlignment="1" applyFill="1" applyFont="1">
      <alignment readingOrder="0"/>
    </xf>
    <xf borderId="0" fillId="0" fontId="6" numFmtId="0" xfId="0" applyAlignment="1" applyFont="1">
      <alignment readingOrder="0"/>
    </xf>
    <xf borderId="0" fillId="0" fontId="2" numFmtId="0" xfId="0" applyFont="1"/>
    <xf borderId="0" fillId="0" fontId="4" numFmtId="0" xfId="0" applyAlignment="1" applyFont="1">
      <alignment horizontal="left" readingOrder="0"/>
    </xf>
    <xf borderId="2" fillId="0" fontId="7" numFmtId="0" xfId="0" applyAlignment="1" applyBorder="1" applyFont="1">
      <alignment readingOrder="0"/>
    </xf>
    <xf borderId="2" fillId="0" fontId="1" numFmtId="0" xfId="0" applyBorder="1" applyFont="1"/>
    <xf borderId="0" fillId="0" fontId="1" numFmtId="0" xfId="0" applyFont="1"/>
    <xf borderId="2" fillId="0" fontId="1" numFmtId="0" xfId="0" applyAlignment="1" applyBorder="1" applyFont="1">
      <alignment readingOrder="0"/>
    </xf>
    <xf borderId="2" fillId="3" fontId="8" numFmtId="0" xfId="0" applyBorder="1" applyFill="1" applyFont="1"/>
    <xf borderId="2" fillId="3" fontId="8" numFmtId="0" xfId="0" applyAlignment="1" applyBorder="1" applyFont="1">
      <alignment readingOrder="0"/>
    </xf>
    <xf borderId="2" fillId="0" fontId="2" numFmtId="0" xfId="0" applyAlignment="1" applyBorder="1" applyFont="1">
      <alignment readingOrder="0"/>
    </xf>
    <xf borderId="2" fillId="4" fontId="1" numFmtId="0" xfId="0" applyAlignment="1" applyBorder="1" applyFill="1" applyFont="1">
      <alignment readingOrder="0"/>
    </xf>
    <xf borderId="2" fillId="3" fontId="1" numFmtId="0" xfId="0" applyAlignment="1" applyBorder="1" applyFont="1">
      <alignment readingOrder="0"/>
    </xf>
    <xf borderId="0" fillId="4" fontId="1" numFmtId="0" xfId="0" applyFont="1"/>
    <xf borderId="0" fillId="4" fontId="1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1" max="1" width="30.71"/>
    <col customWidth="1" min="2" max="3" width="16.57"/>
    <col customWidth="1" min="6" max="6" width="20.86"/>
    <col customWidth="1" min="16" max="16" width="17.71"/>
  </cols>
  <sheetData>
    <row r="1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3" t="s">
        <v>15</v>
      </c>
    </row>
    <row r="2">
      <c r="A2" s="4" t="s">
        <v>16</v>
      </c>
      <c r="B2" s="5" t="s">
        <v>17</v>
      </c>
      <c r="C2" s="3" t="s">
        <v>18</v>
      </c>
      <c r="D2" s="3" t="s">
        <v>19</v>
      </c>
      <c r="E2" s="3" t="s">
        <v>20</v>
      </c>
      <c r="F2" s="3">
        <v>1.0</v>
      </c>
      <c r="G2" s="3">
        <v>1.0</v>
      </c>
      <c r="H2" s="3">
        <v>1.0</v>
      </c>
      <c r="I2" s="3">
        <v>1.0</v>
      </c>
      <c r="J2" s="3">
        <v>3.0</v>
      </c>
      <c r="K2" s="3">
        <v>3.0</v>
      </c>
      <c r="L2" s="3" t="s">
        <v>21</v>
      </c>
      <c r="M2" s="3" t="s">
        <v>22</v>
      </c>
      <c r="P2" s="3" t="s">
        <v>23</v>
      </c>
    </row>
    <row r="3">
      <c r="A3" s="4" t="s">
        <v>24</v>
      </c>
      <c r="B3" s="5" t="s">
        <v>25</v>
      </c>
      <c r="C3" s="3" t="s">
        <v>18</v>
      </c>
      <c r="D3" s="3" t="s">
        <v>19</v>
      </c>
      <c r="E3" s="3" t="s">
        <v>26</v>
      </c>
      <c r="F3" s="3">
        <v>1.0</v>
      </c>
      <c r="G3" s="3">
        <v>1.0</v>
      </c>
      <c r="H3" s="3">
        <v>3.0</v>
      </c>
      <c r="I3" s="3">
        <v>1.0</v>
      </c>
      <c r="J3" s="3">
        <v>3.0</v>
      </c>
      <c r="K3" s="3">
        <v>3.0</v>
      </c>
      <c r="L3" s="3" t="s">
        <v>27</v>
      </c>
      <c r="M3" s="3" t="s">
        <v>28</v>
      </c>
      <c r="P3" s="3" t="s">
        <v>29</v>
      </c>
    </row>
    <row r="4">
      <c r="A4" s="4" t="s">
        <v>30</v>
      </c>
      <c r="B4" s="6" t="s">
        <v>31</v>
      </c>
      <c r="C4" s="3" t="s">
        <v>18</v>
      </c>
      <c r="D4" s="3" t="s">
        <v>19</v>
      </c>
      <c r="E4" s="3" t="s">
        <v>32</v>
      </c>
      <c r="F4" s="3">
        <v>1.0</v>
      </c>
      <c r="G4" s="3">
        <v>3.0</v>
      </c>
      <c r="H4" s="3">
        <v>2.0</v>
      </c>
      <c r="I4" s="3">
        <v>2.0</v>
      </c>
      <c r="J4" s="3">
        <v>3.0</v>
      </c>
      <c r="K4" s="3">
        <v>1.0</v>
      </c>
      <c r="L4" s="3" t="s">
        <v>27</v>
      </c>
      <c r="M4" s="3" t="s">
        <v>28</v>
      </c>
      <c r="P4" s="3" t="s">
        <v>33</v>
      </c>
    </row>
    <row r="5">
      <c r="A5" s="4" t="s">
        <v>34</v>
      </c>
      <c r="B5" s="5" t="s">
        <v>35</v>
      </c>
      <c r="C5" s="3" t="s">
        <v>18</v>
      </c>
      <c r="D5" s="3" t="s">
        <v>19</v>
      </c>
      <c r="E5" s="3" t="s">
        <v>20</v>
      </c>
      <c r="F5" s="3">
        <v>2.0</v>
      </c>
      <c r="G5" s="3">
        <v>1.0</v>
      </c>
      <c r="H5" s="3">
        <v>1.0</v>
      </c>
      <c r="I5" s="3">
        <v>1.0</v>
      </c>
      <c r="J5" s="3">
        <v>2.0</v>
      </c>
      <c r="K5" s="3">
        <v>3.0</v>
      </c>
      <c r="L5" s="3" t="s">
        <v>27</v>
      </c>
      <c r="M5" s="3" t="s">
        <v>22</v>
      </c>
      <c r="P5" s="3" t="s">
        <v>36</v>
      </c>
    </row>
    <row r="6">
      <c r="A6" s="4" t="s">
        <v>37</v>
      </c>
      <c r="B6" s="6" t="s">
        <v>38</v>
      </c>
      <c r="C6" s="3" t="s">
        <v>18</v>
      </c>
      <c r="D6" s="3" t="s">
        <v>19</v>
      </c>
      <c r="E6" s="3" t="s">
        <v>39</v>
      </c>
      <c r="F6" s="3">
        <v>2.0</v>
      </c>
      <c r="G6" s="3">
        <v>2.0</v>
      </c>
      <c r="H6" s="3">
        <v>1.0</v>
      </c>
      <c r="I6" s="3">
        <v>1.0</v>
      </c>
      <c r="J6" s="3">
        <v>2.0</v>
      </c>
      <c r="K6" s="3">
        <v>1.0</v>
      </c>
      <c r="L6" s="3" t="s">
        <v>27</v>
      </c>
      <c r="M6" s="3" t="s">
        <v>40</v>
      </c>
      <c r="P6" s="3" t="s">
        <v>41</v>
      </c>
    </row>
    <row r="7">
      <c r="A7" s="4" t="s">
        <v>42</v>
      </c>
      <c r="B7" s="5" t="s">
        <v>43</v>
      </c>
      <c r="C7" s="3" t="s">
        <v>18</v>
      </c>
      <c r="D7" s="3" t="s">
        <v>19</v>
      </c>
      <c r="E7" s="3" t="s">
        <v>32</v>
      </c>
      <c r="F7" s="3">
        <v>2.0</v>
      </c>
      <c r="G7" s="3">
        <v>1.0</v>
      </c>
      <c r="H7" s="3">
        <v>2.0</v>
      </c>
      <c r="I7" s="3">
        <v>1.0</v>
      </c>
      <c r="J7" s="3">
        <v>1.0</v>
      </c>
      <c r="K7" s="3">
        <v>1.0</v>
      </c>
      <c r="L7" s="3" t="s">
        <v>27</v>
      </c>
      <c r="M7" s="3" t="s">
        <v>22</v>
      </c>
      <c r="P7" s="3" t="s">
        <v>32</v>
      </c>
    </row>
    <row r="8">
      <c r="A8" s="4" t="s">
        <v>44</v>
      </c>
      <c r="B8" s="5" t="s">
        <v>45</v>
      </c>
      <c r="C8" s="3" t="s">
        <v>18</v>
      </c>
      <c r="D8" s="3" t="s">
        <v>19</v>
      </c>
      <c r="E8" s="3" t="s">
        <v>32</v>
      </c>
      <c r="F8" s="3">
        <v>3.0</v>
      </c>
      <c r="G8" s="3">
        <v>2.0</v>
      </c>
      <c r="H8" s="3">
        <v>3.0</v>
      </c>
      <c r="I8" s="3">
        <v>2.0</v>
      </c>
      <c r="J8" s="3">
        <v>1.0</v>
      </c>
      <c r="K8" s="3">
        <v>1.0</v>
      </c>
      <c r="L8" s="3" t="s">
        <v>27</v>
      </c>
      <c r="M8" s="3" t="s">
        <v>22</v>
      </c>
      <c r="P8" s="3" t="s">
        <v>46</v>
      </c>
    </row>
    <row r="9">
      <c r="A9" s="4" t="s">
        <v>47</v>
      </c>
      <c r="B9" s="6" t="s">
        <v>38</v>
      </c>
      <c r="C9" s="3" t="s">
        <v>48</v>
      </c>
      <c r="D9" s="3" t="s">
        <v>49</v>
      </c>
      <c r="E9" s="3" t="s">
        <v>32</v>
      </c>
      <c r="F9" s="3">
        <v>3.0</v>
      </c>
      <c r="G9" s="3">
        <v>2.0</v>
      </c>
      <c r="H9" s="3">
        <v>1.0</v>
      </c>
      <c r="I9" s="3">
        <v>1.0</v>
      </c>
      <c r="J9" s="3">
        <v>2.0</v>
      </c>
      <c r="K9" s="3">
        <v>1.0</v>
      </c>
      <c r="L9" s="3" t="s">
        <v>21</v>
      </c>
      <c r="M9" s="3" t="s">
        <v>22</v>
      </c>
      <c r="P9" s="3" t="s">
        <v>50</v>
      </c>
    </row>
    <row r="10">
      <c r="A10" s="4" t="s">
        <v>51</v>
      </c>
      <c r="B10" s="6" t="s">
        <v>38</v>
      </c>
      <c r="C10" s="3" t="s">
        <v>48</v>
      </c>
      <c r="D10" s="3" t="s">
        <v>49</v>
      </c>
      <c r="E10" s="3" t="s">
        <v>20</v>
      </c>
      <c r="F10" s="3">
        <v>3.0</v>
      </c>
      <c r="G10" s="3">
        <v>2.0</v>
      </c>
      <c r="H10" s="3">
        <v>1.0</v>
      </c>
      <c r="I10" s="3">
        <v>1.0</v>
      </c>
      <c r="J10" s="3">
        <v>2.0</v>
      </c>
      <c r="K10" s="3">
        <v>1.0</v>
      </c>
      <c r="L10" s="3" t="s">
        <v>27</v>
      </c>
      <c r="M10" s="3" t="s">
        <v>22</v>
      </c>
      <c r="P10" s="3" t="s">
        <v>52</v>
      </c>
    </row>
    <row r="11">
      <c r="A11" s="4" t="s">
        <v>53</v>
      </c>
      <c r="B11" s="6" t="s">
        <v>38</v>
      </c>
      <c r="C11" s="3" t="s">
        <v>48</v>
      </c>
      <c r="D11" s="3" t="s">
        <v>49</v>
      </c>
      <c r="E11" s="3" t="s">
        <v>32</v>
      </c>
      <c r="F11" s="3">
        <v>2.0</v>
      </c>
      <c r="G11" s="3">
        <v>2.0</v>
      </c>
      <c r="H11" s="3">
        <v>3.0</v>
      </c>
      <c r="I11" s="3">
        <v>3.0</v>
      </c>
      <c r="J11" s="3">
        <v>1.0</v>
      </c>
      <c r="K11" s="3">
        <v>1.0</v>
      </c>
      <c r="L11" s="3" t="s">
        <v>27</v>
      </c>
      <c r="M11" s="3" t="s">
        <v>22</v>
      </c>
      <c r="P11" s="3" t="s">
        <v>54</v>
      </c>
    </row>
    <row r="12">
      <c r="A12" s="4" t="s">
        <v>55</v>
      </c>
      <c r="B12" s="6" t="s">
        <v>38</v>
      </c>
      <c r="C12" s="3" t="s">
        <v>48</v>
      </c>
      <c r="D12" s="3" t="s">
        <v>49</v>
      </c>
      <c r="E12" s="3" t="s">
        <v>20</v>
      </c>
      <c r="F12" s="3">
        <v>3.0</v>
      </c>
      <c r="G12" s="3">
        <v>2.0</v>
      </c>
      <c r="H12" s="3">
        <v>2.0</v>
      </c>
      <c r="I12" s="3">
        <v>1.0</v>
      </c>
      <c r="J12" s="3">
        <v>2.0</v>
      </c>
      <c r="K12" s="3">
        <v>1.0</v>
      </c>
      <c r="L12" s="3" t="s">
        <v>27</v>
      </c>
      <c r="M12" s="3" t="s">
        <v>22</v>
      </c>
      <c r="P12" s="3" t="s">
        <v>56</v>
      </c>
    </row>
    <row r="13">
      <c r="A13" s="6" t="s">
        <v>57</v>
      </c>
      <c r="B13" s="6" t="s">
        <v>58</v>
      </c>
      <c r="C13" s="3" t="s">
        <v>59</v>
      </c>
      <c r="D13" s="3" t="s">
        <v>19</v>
      </c>
      <c r="E13" s="3" t="s">
        <v>20</v>
      </c>
      <c r="F13" s="3">
        <v>2.0</v>
      </c>
      <c r="G13" s="3">
        <v>2.0</v>
      </c>
      <c r="H13" s="3">
        <v>2.0</v>
      </c>
      <c r="I13" s="3">
        <v>1.0</v>
      </c>
      <c r="J13" s="3">
        <v>3.0</v>
      </c>
      <c r="K13" s="3">
        <v>2.0</v>
      </c>
      <c r="L13" s="3" t="s">
        <v>21</v>
      </c>
      <c r="M13" s="3" t="s">
        <v>22</v>
      </c>
      <c r="P13" s="3" t="s">
        <v>60</v>
      </c>
    </row>
    <row r="14">
      <c r="A14" s="6" t="s">
        <v>61</v>
      </c>
      <c r="B14" s="6" t="s">
        <v>38</v>
      </c>
      <c r="C14" s="3" t="s">
        <v>59</v>
      </c>
      <c r="D14" s="3" t="s">
        <v>19</v>
      </c>
      <c r="E14" s="3" t="s">
        <v>39</v>
      </c>
      <c r="F14" s="3">
        <v>1.0</v>
      </c>
      <c r="G14" s="3">
        <v>1.0</v>
      </c>
      <c r="H14" s="3">
        <v>3.0</v>
      </c>
      <c r="I14" s="3">
        <v>2.0</v>
      </c>
      <c r="J14" s="3">
        <v>3.0</v>
      </c>
      <c r="K14" s="3">
        <v>2.0</v>
      </c>
      <c r="L14" s="3" t="s">
        <v>27</v>
      </c>
      <c r="M14" s="3" t="s">
        <v>28</v>
      </c>
      <c r="O14" s="3" t="s">
        <v>62</v>
      </c>
      <c r="P14" s="3" t="s">
        <v>41</v>
      </c>
    </row>
    <row r="15">
      <c r="A15" s="6" t="s">
        <v>63</v>
      </c>
      <c r="B15" s="6" t="s">
        <v>38</v>
      </c>
      <c r="C15" s="3" t="s">
        <v>59</v>
      </c>
      <c r="D15" s="3" t="s">
        <v>19</v>
      </c>
      <c r="E15" s="3" t="s">
        <v>39</v>
      </c>
      <c r="F15" s="3">
        <v>2.0</v>
      </c>
      <c r="G15" s="3">
        <v>2.0</v>
      </c>
      <c r="H15" s="3">
        <v>3.0</v>
      </c>
      <c r="I15" s="3">
        <v>1.0</v>
      </c>
      <c r="J15" s="3">
        <v>1.0</v>
      </c>
      <c r="K15" s="3">
        <v>1.0</v>
      </c>
      <c r="L15" s="3" t="s">
        <v>27</v>
      </c>
      <c r="M15" s="3" t="s">
        <v>22</v>
      </c>
      <c r="P15" s="3" t="s">
        <v>64</v>
      </c>
    </row>
    <row r="16">
      <c r="A16" s="6" t="s">
        <v>65</v>
      </c>
      <c r="B16" s="6" t="s">
        <v>66</v>
      </c>
      <c r="C16" s="3" t="s">
        <v>67</v>
      </c>
      <c r="D16" s="3" t="s">
        <v>19</v>
      </c>
      <c r="E16" s="3" t="s">
        <v>20</v>
      </c>
      <c r="F16" s="3">
        <v>3.0</v>
      </c>
      <c r="G16" s="3">
        <v>1.0</v>
      </c>
      <c r="H16" s="3">
        <v>2.0</v>
      </c>
      <c r="I16" s="3">
        <v>1.0</v>
      </c>
      <c r="J16" s="3">
        <v>3.0</v>
      </c>
      <c r="K16" s="3">
        <v>3.0</v>
      </c>
      <c r="L16" s="3" t="s">
        <v>21</v>
      </c>
      <c r="M16" s="3" t="s">
        <v>22</v>
      </c>
      <c r="P16" s="3" t="s">
        <v>60</v>
      </c>
    </row>
    <row r="17">
      <c r="A17" s="6" t="s">
        <v>68</v>
      </c>
      <c r="B17" s="6" t="s">
        <v>38</v>
      </c>
      <c r="C17" s="3" t="s">
        <v>67</v>
      </c>
      <c r="D17" s="3" t="s">
        <v>19</v>
      </c>
      <c r="E17" s="3" t="s">
        <v>32</v>
      </c>
      <c r="F17" s="3">
        <v>2.0</v>
      </c>
      <c r="G17" s="3">
        <v>2.0</v>
      </c>
      <c r="H17" s="3">
        <v>3.0</v>
      </c>
      <c r="I17" s="3">
        <v>1.0</v>
      </c>
      <c r="J17" s="3">
        <v>1.0</v>
      </c>
      <c r="K17" s="3">
        <v>1.0</v>
      </c>
      <c r="L17" s="3" t="s">
        <v>27</v>
      </c>
      <c r="M17" s="3" t="s">
        <v>22</v>
      </c>
      <c r="P17" s="3" t="s">
        <v>32</v>
      </c>
    </row>
    <row r="18">
      <c r="A18" s="6" t="s">
        <v>69</v>
      </c>
      <c r="B18" s="6" t="s">
        <v>38</v>
      </c>
      <c r="C18" s="3" t="s">
        <v>67</v>
      </c>
      <c r="D18" s="3" t="s">
        <v>19</v>
      </c>
      <c r="E18" s="3" t="s">
        <v>32</v>
      </c>
      <c r="F18" s="3">
        <v>2.0</v>
      </c>
      <c r="G18" s="3">
        <v>2.0</v>
      </c>
      <c r="H18" s="3">
        <v>2.0</v>
      </c>
      <c r="I18" s="3">
        <v>2.0</v>
      </c>
      <c r="J18" s="3">
        <v>3.0</v>
      </c>
      <c r="K18" s="3">
        <v>3.0</v>
      </c>
      <c r="L18" s="3" t="s">
        <v>27</v>
      </c>
      <c r="M18" s="3" t="s">
        <v>22</v>
      </c>
      <c r="P18" s="3" t="s">
        <v>32</v>
      </c>
    </row>
    <row r="19">
      <c r="A19" s="6" t="s">
        <v>70</v>
      </c>
      <c r="B19" s="6" t="s">
        <v>38</v>
      </c>
      <c r="C19" s="3" t="s">
        <v>71</v>
      </c>
      <c r="D19" s="3" t="s">
        <v>19</v>
      </c>
      <c r="E19" s="3" t="s">
        <v>39</v>
      </c>
      <c r="F19" s="3">
        <v>2.0</v>
      </c>
      <c r="G19" s="3">
        <v>3.0</v>
      </c>
      <c r="H19" s="3">
        <v>1.0</v>
      </c>
      <c r="I19" s="3">
        <v>1.0</v>
      </c>
      <c r="J19" s="3">
        <v>1.0</v>
      </c>
      <c r="K19" s="3">
        <v>3.0</v>
      </c>
      <c r="L19" s="3" t="s">
        <v>21</v>
      </c>
      <c r="M19" s="3" t="s">
        <v>22</v>
      </c>
      <c r="P19" s="3" t="s">
        <v>64</v>
      </c>
    </row>
    <row r="20">
      <c r="A20" s="6" t="s">
        <v>72</v>
      </c>
      <c r="B20" s="6" t="s">
        <v>38</v>
      </c>
      <c r="C20" s="3" t="s">
        <v>71</v>
      </c>
      <c r="D20" s="3" t="s">
        <v>19</v>
      </c>
      <c r="E20" s="3" t="s">
        <v>39</v>
      </c>
      <c r="F20" s="3">
        <v>3.0</v>
      </c>
      <c r="G20" s="3">
        <v>3.0</v>
      </c>
      <c r="H20" s="3">
        <v>1.0</v>
      </c>
      <c r="I20" s="3">
        <v>1.0</v>
      </c>
      <c r="J20" s="3">
        <v>3.0</v>
      </c>
      <c r="K20" s="3">
        <v>3.0</v>
      </c>
      <c r="L20" s="3" t="s">
        <v>27</v>
      </c>
      <c r="M20" s="3" t="s">
        <v>28</v>
      </c>
      <c r="P20" s="3" t="s">
        <v>73</v>
      </c>
    </row>
    <row r="21">
      <c r="A21" s="3" t="s">
        <v>74</v>
      </c>
      <c r="B21" s="6" t="s">
        <v>38</v>
      </c>
      <c r="C21" s="3" t="s">
        <v>71</v>
      </c>
      <c r="D21" s="3" t="s">
        <v>19</v>
      </c>
      <c r="E21" s="3" t="s">
        <v>26</v>
      </c>
      <c r="F21" s="3">
        <v>2.0</v>
      </c>
      <c r="G21" s="3">
        <v>3.0</v>
      </c>
      <c r="H21" s="3">
        <v>1.0</v>
      </c>
      <c r="I21" s="3">
        <v>1.0</v>
      </c>
      <c r="J21" s="3">
        <v>2.0</v>
      </c>
      <c r="K21" s="3">
        <v>2.0</v>
      </c>
      <c r="L21" s="3" t="s">
        <v>27</v>
      </c>
      <c r="M21" s="3" t="s">
        <v>28</v>
      </c>
      <c r="O21" s="3" t="s">
        <v>75</v>
      </c>
      <c r="P21" s="3" t="s">
        <v>76</v>
      </c>
    </row>
    <row r="22">
      <c r="A22" s="6" t="s">
        <v>77</v>
      </c>
      <c r="B22" s="6" t="s">
        <v>38</v>
      </c>
      <c r="C22" s="3" t="s">
        <v>78</v>
      </c>
      <c r="D22" s="3" t="s">
        <v>19</v>
      </c>
      <c r="E22" s="3" t="s">
        <v>39</v>
      </c>
      <c r="F22" s="3">
        <v>2.0</v>
      </c>
      <c r="G22" s="3">
        <v>1.0</v>
      </c>
      <c r="H22" s="3">
        <v>1.0</v>
      </c>
      <c r="I22" s="3">
        <v>1.0</v>
      </c>
      <c r="J22" s="3">
        <v>1.0</v>
      </c>
      <c r="K22" s="3">
        <v>1.0</v>
      </c>
      <c r="L22" s="3" t="s">
        <v>21</v>
      </c>
      <c r="M22" s="3" t="s">
        <v>28</v>
      </c>
      <c r="P22" s="3" t="s">
        <v>64</v>
      </c>
    </row>
    <row r="23">
      <c r="A23" s="6" t="s">
        <v>79</v>
      </c>
      <c r="B23" s="6" t="s">
        <v>38</v>
      </c>
      <c r="C23" s="3" t="s">
        <v>78</v>
      </c>
      <c r="D23" s="3" t="s">
        <v>19</v>
      </c>
      <c r="E23" s="3" t="s">
        <v>39</v>
      </c>
      <c r="F23" s="3">
        <v>3.0</v>
      </c>
      <c r="G23" s="3">
        <v>3.0</v>
      </c>
      <c r="H23" s="3">
        <v>3.0</v>
      </c>
      <c r="I23" s="3">
        <v>1.0</v>
      </c>
      <c r="J23" s="3">
        <v>1.0</v>
      </c>
      <c r="K23" s="3">
        <v>1.0</v>
      </c>
      <c r="L23" s="3" t="s">
        <v>27</v>
      </c>
      <c r="M23" s="3" t="s">
        <v>28</v>
      </c>
      <c r="P23" s="3" t="s">
        <v>64</v>
      </c>
    </row>
    <row r="24">
      <c r="A24" s="6" t="s">
        <v>80</v>
      </c>
      <c r="B24" s="5" t="s">
        <v>81</v>
      </c>
      <c r="C24" s="3" t="s">
        <v>78</v>
      </c>
      <c r="D24" s="3" t="s">
        <v>19</v>
      </c>
      <c r="E24" s="3" t="s">
        <v>39</v>
      </c>
      <c r="F24" s="3">
        <v>2.0</v>
      </c>
      <c r="G24" s="3">
        <v>1.0</v>
      </c>
      <c r="H24" s="3">
        <v>3.0</v>
      </c>
      <c r="I24" s="3">
        <v>1.0</v>
      </c>
      <c r="J24" s="3">
        <v>1.0</v>
      </c>
      <c r="K24" s="3">
        <v>2.0</v>
      </c>
      <c r="L24" s="3" t="s">
        <v>27</v>
      </c>
      <c r="M24" s="3" t="s">
        <v>28</v>
      </c>
      <c r="P24" s="3" t="s">
        <v>64</v>
      </c>
    </row>
    <row r="25">
      <c r="A25" s="6" t="s">
        <v>82</v>
      </c>
      <c r="B25" s="6" t="s">
        <v>38</v>
      </c>
      <c r="C25" s="3" t="s">
        <v>83</v>
      </c>
      <c r="D25" s="3" t="s">
        <v>49</v>
      </c>
      <c r="E25" s="3" t="s">
        <v>26</v>
      </c>
      <c r="F25" s="3">
        <v>1.0</v>
      </c>
      <c r="G25" s="3">
        <v>1.0</v>
      </c>
      <c r="H25" s="3">
        <v>3.0</v>
      </c>
      <c r="I25" s="3">
        <v>1.0</v>
      </c>
      <c r="J25" s="3">
        <v>3.0</v>
      </c>
      <c r="K25" s="3">
        <v>3.0</v>
      </c>
      <c r="L25" s="3" t="s">
        <v>21</v>
      </c>
      <c r="M25" s="3" t="s">
        <v>22</v>
      </c>
      <c r="P25" s="3" t="s">
        <v>84</v>
      </c>
    </row>
    <row r="26">
      <c r="A26" s="6" t="s">
        <v>85</v>
      </c>
      <c r="B26" s="6" t="s">
        <v>38</v>
      </c>
      <c r="C26" s="3" t="s">
        <v>83</v>
      </c>
      <c r="D26" s="3" t="s">
        <v>49</v>
      </c>
      <c r="E26" s="3" t="s">
        <v>20</v>
      </c>
      <c r="F26" s="3">
        <v>3.0</v>
      </c>
      <c r="G26" s="3">
        <v>3.0</v>
      </c>
      <c r="H26" s="3">
        <v>1.0</v>
      </c>
      <c r="I26" s="3">
        <v>1.0</v>
      </c>
      <c r="J26" s="3">
        <v>2.0</v>
      </c>
      <c r="K26" s="3">
        <v>1.0</v>
      </c>
      <c r="L26" s="3" t="s">
        <v>27</v>
      </c>
      <c r="M26" s="3" t="s">
        <v>22</v>
      </c>
      <c r="P26" s="3" t="s">
        <v>86</v>
      </c>
    </row>
    <row r="27">
      <c r="A27" s="6" t="s">
        <v>87</v>
      </c>
      <c r="B27" s="6" t="s">
        <v>38</v>
      </c>
      <c r="C27" s="3" t="s">
        <v>83</v>
      </c>
      <c r="D27" s="3" t="s">
        <v>49</v>
      </c>
      <c r="E27" s="3" t="s">
        <v>32</v>
      </c>
      <c r="F27" s="3">
        <v>3.0</v>
      </c>
      <c r="G27" s="3">
        <v>2.0</v>
      </c>
      <c r="H27" s="3">
        <v>2.0</v>
      </c>
      <c r="I27" s="3">
        <v>1.0</v>
      </c>
      <c r="J27" s="3">
        <v>2.0</v>
      </c>
      <c r="K27" s="3">
        <v>1.0</v>
      </c>
      <c r="L27" s="3" t="s">
        <v>27</v>
      </c>
      <c r="M27" s="3" t="s">
        <v>22</v>
      </c>
      <c r="P27" s="3" t="s">
        <v>88</v>
      </c>
    </row>
    <row r="28">
      <c r="A28" s="6" t="s">
        <v>89</v>
      </c>
      <c r="B28" s="6" t="s">
        <v>38</v>
      </c>
      <c r="C28" s="3" t="s">
        <v>83</v>
      </c>
      <c r="D28" s="3" t="s">
        <v>49</v>
      </c>
      <c r="E28" s="3" t="s">
        <v>20</v>
      </c>
      <c r="F28" s="3">
        <v>2.0</v>
      </c>
      <c r="G28" s="3">
        <v>2.0</v>
      </c>
      <c r="H28" s="3">
        <v>1.0</v>
      </c>
      <c r="I28" s="3">
        <v>1.0</v>
      </c>
      <c r="J28" s="3">
        <v>3.0</v>
      </c>
      <c r="K28" s="3">
        <v>1.0</v>
      </c>
      <c r="L28" s="3" t="s">
        <v>27</v>
      </c>
      <c r="M28" s="3" t="s">
        <v>22</v>
      </c>
      <c r="P28" s="3" t="s">
        <v>20</v>
      </c>
    </row>
    <row r="29">
      <c r="A29" s="6" t="s">
        <v>90</v>
      </c>
      <c r="B29" s="6" t="s">
        <v>38</v>
      </c>
      <c r="C29" s="3" t="s">
        <v>91</v>
      </c>
      <c r="D29" s="3" t="s">
        <v>49</v>
      </c>
      <c r="E29" s="3" t="s">
        <v>32</v>
      </c>
      <c r="F29" s="3">
        <v>1.0</v>
      </c>
      <c r="G29" s="3">
        <v>2.0</v>
      </c>
      <c r="H29" s="3">
        <v>3.0</v>
      </c>
      <c r="I29" s="3">
        <v>1.0</v>
      </c>
      <c r="J29" s="3">
        <v>3.0</v>
      </c>
      <c r="K29" s="3">
        <v>2.0</v>
      </c>
      <c r="L29" s="3" t="s">
        <v>92</v>
      </c>
      <c r="M29" s="3" t="s">
        <v>22</v>
      </c>
      <c r="O29" s="3" t="s">
        <v>93</v>
      </c>
      <c r="P29" s="3" t="s">
        <v>94</v>
      </c>
    </row>
    <row r="30">
      <c r="A30" s="6" t="s">
        <v>95</v>
      </c>
      <c r="B30" s="6" t="s">
        <v>38</v>
      </c>
      <c r="C30" s="3" t="s">
        <v>91</v>
      </c>
      <c r="D30" s="3" t="s">
        <v>49</v>
      </c>
      <c r="E30" s="3" t="s">
        <v>32</v>
      </c>
      <c r="F30" s="3">
        <v>2.0</v>
      </c>
      <c r="G30" s="3">
        <v>2.0</v>
      </c>
      <c r="H30" s="3">
        <v>3.0</v>
      </c>
      <c r="I30" s="7">
        <v>3.0</v>
      </c>
      <c r="J30" s="3">
        <v>2.0</v>
      </c>
      <c r="K30" s="3">
        <v>2.0</v>
      </c>
      <c r="L30" s="3" t="s">
        <v>27</v>
      </c>
      <c r="M30" s="3" t="s">
        <v>22</v>
      </c>
      <c r="P30" s="3" t="s">
        <v>96</v>
      </c>
    </row>
    <row r="31">
      <c r="A31" s="6" t="s">
        <v>97</v>
      </c>
      <c r="B31" s="6" t="s">
        <v>38</v>
      </c>
      <c r="C31" s="3" t="s">
        <v>91</v>
      </c>
      <c r="D31" s="3" t="s">
        <v>49</v>
      </c>
      <c r="E31" s="3" t="s">
        <v>32</v>
      </c>
      <c r="F31" s="3">
        <v>2.0</v>
      </c>
      <c r="G31" s="3">
        <v>2.0</v>
      </c>
      <c r="H31" s="3">
        <v>3.0</v>
      </c>
      <c r="I31" s="3">
        <v>1.0</v>
      </c>
      <c r="J31" s="3">
        <v>2.0</v>
      </c>
      <c r="K31" s="3">
        <v>2.0</v>
      </c>
      <c r="L31" s="3" t="s">
        <v>27</v>
      </c>
      <c r="M31" s="3" t="s">
        <v>22</v>
      </c>
      <c r="P31" s="3" t="s">
        <v>98</v>
      </c>
    </row>
    <row r="32">
      <c r="A32" s="6" t="s">
        <v>99</v>
      </c>
      <c r="B32" s="6" t="s">
        <v>38</v>
      </c>
      <c r="C32" s="3" t="s">
        <v>91</v>
      </c>
      <c r="D32" s="3" t="s">
        <v>49</v>
      </c>
      <c r="E32" s="3" t="s">
        <v>20</v>
      </c>
      <c r="F32" s="3">
        <v>2.0</v>
      </c>
      <c r="G32" s="3">
        <v>2.0</v>
      </c>
      <c r="H32" s="3">
        <v>1.0</v>
      </c>
      <c r="I32" s="3">
        <v>2.0</v>
      </c>
      <c r="J32" s="3">
        <v>2.0</v>
      </c>
      <c r="K32" s="3">
        <v>3.0</v>
      </c>
      <c r="L32" s="3" t="s">
        <v>27</v>
      </c>
      <c r="M32" s="3" t="s">
        <v>22</v>
      </c>
      <c r="P32" s="3" t="s">
        <v>100</v>
      </c>
    </row>
    <row r="33">
      <c r="A33" s="6" t="s">
        <v>101</v>
      </c>
      <c r="B33" s="6" t="s">
        <v>38</v>
      </c>
      <c r="C33" s="3" t="s">
        <v>91</v>
      </c>
      <c r="D33" s="3" t="s">
        <v>49</v>
      </c>
      <c r="E33" s="3" t="s">
        <v>20</v>
      </c>
      <c r="F33" s="3">
        <v>3.0</v>
      </c>
      <c r="G33" s="3">
        <v>2.0</v>
      </c>
      <c r="H33" s="3">
        <v>1.0</v>
      </c>
      <c r="I33" s="3">
        <v>1.0</v>
      </c>
      <c r="J33" s="3">
        <v>3.0</v>
      </c>
      <c r="K33" s="3">
        <v>1.0</v>
      </c>
      <c r="L33" s="3" t="s">
        <v>27</v>
      </c>
      <c r="M33" s="3" t="s">
        <v>28</v>
      </c>
      <c r="P33" s="3" t="s">
        <v>20</v>
      </c>
    </row>
    <row r="34">
      <c r="A34" s="6" t="s">
        <v>102</v>
      </c>
      <c r="B34" s="6" t="s">
        <v>38</v>
      </c>
      <c r="C34" s="6" t="s">
        <v>103</v>
      </c>
      <c r="D34" s="3" t="s">
        <v>49</v>
      </c>
      <c r="E34" s="3" t="s">
        <v>20</v>
      </c>
      <c r="F34" s="3">
        <v>3.0</v>
      </c>
      <c r="G34" s="3">
        <v>2.0</v>
      </c>
      <c r="H34" s="3">
        <v>1.0</v>
      </c>
      <c r="I34" s="3">
        <v>1.0</v>
      </c>
      <c r="J34" s="3">
        <v>2.0</v>
      </c>
      <c r="K34" s="3">
        <v>1.0</v>
      </c>
      <c r="L34" s="3" t="s">
        <v>27</v>
      </c>
      <c r="M34" s="3" t="s">
        <v>22</v>
      </c>
      <c r="P34" s="3" t="s">
        <v>20</v>
      </c>
    </row>
    <row r="35">
      <c r="A35" s="6" t="s">
        <v>104</v>
      </c>
      <c r="B35" s="6" t="s">
        <v>38</v>
      </c>
      <c r="C35" s="6" t="s">
        <v>103</v>
      </c>
      <c r="D35" s="3" t="s">
        <v>49</v>
      </c>
      <c r="E35" s="3" t="s">
        <v>32</v>
      </c>
      <c r="F35" s="3">
        <v>2.0</v>
      </c>
      <c r="G35" s="3">
        <v>1.0</v>
      </c>
      <c r="H35" s="3">
        <v>3.0</v>
      </c>
      <c r="I35" s="3">
        <v>1.0</v>
      </c>
      <c r="J35" s="3">
        <v>2.0</v>
      </c>
      <c r="K35" s="3">
        <v>2.0</v>
      </c>
      <c r="L35" s="3" t="s">
        <v>27</v>
      </c>
      <c r="M35" s="3" t="s">
        <v>22</v>
      </c>
      <c r="P35" s="3" t="s">
        <v>105</v>
      </c>
    </row>
    <row r="36">
      <c r="A36" s="6" t="s">
        <v>106</v>
      </c>
      <c r="B36" s="6" t="s">
        <v>38</v>
      </c>
      <c r="C36" s="6" t="s">
        <v>103</v>
      </c>
      <c r="D36" s="3" t="s">
        <v>49</v>
      </c>
      <c r="E36" s="3" t="s">
        <v>20</v>
      </c>
      <c r="F36" s="3">
        <v>1.0</v>
      </c>
      <c r="G36" s="3">
        <v>1.0</v>
      </c>
      <c r="H36" s="3">
        <v>1.0</v>
      </c>
      <c r="I36" s="3">
        <v>1.0</v>
      </c>
      <c r="J36" s="3">
        <v>3.0</v>
      </c>
      <c r="K36" s="3">
        <v>1.0</v>
      </c>
      <c r="L36" s="3" t="s">
        <v>27</v>
      </c>
      <c r="M36" s="3" t="s">
        <v>22</v>
      </c>
      <c r="P36" s="3" t="s">
        <v>20</v>
      </c>
    </row>
    <row r="37">
      <c r="A37" s="3" t="s">
        <v>107</v>
      </c>
      <c r="B37" s="6" t="s">
        <v>38</v>
      </c>
      <c r="C37" s="6" t="s">
        <v>103</v>
      </c>
      <c r="D37" s="3" t="s">
        <v>49</v>
      </c>
      <c r="E37" s="3" t="s">
        <v>32</v>
      </c>
      <c r="F37" s="3">
        <v>2.0</v>
      </c>
      <c r="G37" s="3">
        <v>2.0</v>
      </c>
      <c r="H37" s="3">
        <v>2.0</v>
      </c>
      <c r="I37" s="3">
        <v>1.0</v>
      </c>
      <c r="J37" s="3">
        <v>2.0</v>
      </c>
      <c r="K37" s="3">
        <v>1.0</v>
      </c>
      <c r="L37" s="3" t="s">
        <v>27</v>
      </c>
      <c r="M37" s="3" t="s">
        <v>22</v>
      </c>
      <c r="P37" s="3" t="s">
        <v>46</v>
      </c>
    </row>
    <row r="38">
      <c r="A38" s="3" t="s">
        <v>108</v>
      </c>
      <c r="B38" s="6" t="s">
        <v>38</v>
      </c>
      <c r="C38" s="6" t="s">
        <v>103</v>
      </c>
      <c r="D38" s="3" t="s">
        <v>49</v>
      </c>
      <c r="E38" s="3" t="s">
        <v>20</v>
      </c>
      <c r="F38" s="3">
        <v>3.0</v>
      </c>
      <c r="G38" s="3">
        <v>2.0</v>
      </c>
      <c r="H38" s="3">
        <v>2.0</v>
      </c>
      <c r="I38" s="3">
        <v>1.0</v>
      </c>
      <c r="J38" s="3">
        <v>2.0</v>
      </c>
      <c r="K38" s="3">
        <v>1.0</v>
      </c>
      <c r="L38" s="3" t="s">
        <v>27</v>
      </c>
      <c r="M38" s="3" t="s">
        <v>22</v>
      </c>
      <c r="P38" s="3" t="s">
        <v>109</v>
      </c>
    </row>
    <row r="39">
      <c r="A39" s="6" t="s">
        <v>110</v>
      </c>
      <c r="B39" s="6" t="s">
        <v>38</v>
      </c>
      <c r="C39" s="6" t="s">
        <v>103</v>
      </c>
      <c r="D39" s="3" t="s">
        <v>49</v>
      </c>
      <c r="E39" s="3" t="s">
        <v>32</v>
      </c>
      <c r="F39" s="3">
        <v>3.0</v>
      </c>
      <c r="G39" s="3">
        <v>3.0</v>
      </c>
      <c r="H39" s="3">
        <v>1.0</v>
      </c>
      <c r="I39" s="3">
        <v>1.0</v>
      </c>
      <c r="J39" s="3">
        <v>2.0</v>
      </c>
      <c r="K39" s="3">
        <v>2.0</v>
      </c>
      <c r="L39" s="3" t="s">
        <v>27</v>
      </c>
      <c r="M39" s="3" t="s">
        <v>22</v>
      </c>
      <c r="P39" s="3" t="s">
        <v>46</v>
      </c>
    </row>
    <row r="40">
      <c r="A40" s="6" t="s">
        <v>111</v>
      </c>
      <c r="B40" s="6" t="s">
        <v>38</v>
      </c>
      <c r="C40" s="6" t="s">
        <v>103</v>
      </c>
      <c r="D40" s="3" t="s">
        <v>49</v>
      </c>
      <c r="E40" s="3" t="s">
        <v>20</v>
      </c>
      <c r="F40" s="3">
        <v>1.0</v>
      </c>
      <c r="G40" s="3">
        <v>1.0</v>
      </c>
      <c r="H40" s="3">
        <v>3.0</v>
      </c>
      <c r="I40" s="3">
        <v>3.0</v>
      </c>
      <c r="J40" s="3">
        <v>2.0</v>
      </c>
      <c r="K40" s="3">
        <v>1.0</v>
      </c>
      <c r="L40" s="3" t="s">
        <v>27</v>
      </c>
      <c r="M40" s="3" t="s">
        <v>22</v>
      </c>
      <c r="P40" s="3" t="s">
        <v>112</v>
      </c>
    </row>
    <row r="41">
      <c r="A41" s="6" t="s">
        <v>113</v>
      </c>
      <c r="B41" s="6" t="s">
        <v>38</v>
      </c>
      <c r="C41" s="6" t="s">
        <v>103</v>
      </c>
      <c r="D41" s="3" t="s">
        <v>49</v>
      </c>
      <c r="E41" s="3" t="s">
        <v>32</v>
      </c>
      <c r="F41" s="3">
        <v>1.0</v>
      </c>
      <c r="G41" s="3">
        <v>1.0</v>
      </c>
      <c r="H41" s="3">
        <v>2.0</v>
      </c>
      <c r="I41" s="3">
        <v>1.0</v>
      </c>
      <c r="J41" s="3">
        <v>3.0</v>
      </c>
      <c r="K41" s="3">
        <v>1.0</v>
      </c>
      <c r="L41" s="3" t="s">
        <v>27</v>
      </c>
      <c r="M41" s="3" t="s">
        <v>22</v>
      </c>
      <c r="P41" s="3" t="s">
        <v>32</v>
      </c>
    </row>
    <row r="42">
      <c r="A42" s="6" t="s">
        <v>114</v>
      </c>
      <c r="B42" s="5" t="s">
        <v>115</v>
      </c>
      <c r="C42" s="3" t="s">
        <v>116</v>
      </c>
      <c r="D42" s="3" t="s">
        <v>117</v>
      </c>
      <c r="E42" s="3" t="s">
        <v>26</v>
      </c>
      <c r="F42" s="3">
        <v>1.0</v>
      </c>
      <c r="G42" s="3">
        <v>2.0</v>
      </c>
      <c r="H42" s="3">
        <v>1.0</v>
      </c>
      <c r="I42" s="3">
        <v>1.0</v>
      </c>
      <c r="J42" s="3">
        <v>3.0</v>
      </c>
      <c r="K42" s="3">
        <v>2.0</v>
      </c>
      <c r="L42" s="3" t="s">
        <v>21</v>
      </c>
      <c r="M42" s="3" t="s">
        <v>22</v>
      </c>
      <c r="O42" s="3" t="s">
        <v>118</v>
      </c>
      <c r="P42" s="3" t="s">
        <v>76</v>
      </c>
    </row>
    <row r="43">
      <c r="A43" s="6" t="s">
        <v>119</v>
      </c>
      <c r="B43" s="5" t="s">
        <v>120</v>
      </c>
      <c r="C43" s="3" t="s">
        <v>116</v>
      </c>
      <c r="D43" s="3" t="s">
        <v>117</v>
      </c>
      <c r="E43" s="3" t="s">
        <v>20</v>
      </c>
      <c r="F43" s="3">
        <v>1.0</v>
      </c>
      <c r="G43" s="3">
        <v>3.0</v>
      </c>
      <c r="H43" s="3">
        <v>1.0</v>
      </c>
      <c r="I43" s="3">
        <v>1.0</v>
      </c>
      <c r="J43" s="3">
        <v>3.0</v>
      </c>
      <c r="K43" s="3">
        <v>1.0</v>
      </c>
      <c r="L43" s="3" t="s">
        <v>27</v>
      </c>
      <c r="M43" s="3" t="s">
        <v>22</v>
      </c>
      <c r="P43" s="3" t="s">
        <v>20</v>
      </c>
    </row>
    <row r="44">
      <c r="A44" s="6" t="s">
        <v>121</v>
      </c>
      <c r="B44" s="5" t="s">
        <v>122</v>
      </c>
      <c r="C44" s="3" t="s">
        <v>116</v>
      </c>
      <c r="D44" s="3" t="s">
        <v>117</v>
      </c>
      <c r="E44" s="3" t="s">
        <v>32</v>
      </c>
      <c r="F44" s="3">
        <v>2.0</v>
      </c>
      <c r="G44" s="3">
        <v>2.0</v>
      </c>
      <c r="H44" s="3">
        <v>1.0</v>
      </c>
      <c r="I44" s="3">
        <v>2.0</v>
      </c>
      <c r="J44" s="3">
        <v>1.0</v>
      </c>
      <c r="K44" s="3">
        <v>1.0</v>
      </c>
      <c r="L44" s="3" t="s">
        <v>27</v>
      </c>
      <c r="M44" s="3" t="s">
        <v>22</v>
      </c>
      <c r="P44" s="3" t="s">
        <v>123</v>
      </c>
    </row>
    <row r="45">
      <c r="A45" s="6" t="s">
        <v>124</v>
      </c>
      <c r="B45" s="6" t="s">
        <v>38</v>
      </c>
      <c r="C45" s="3" t="s">
        <v>125</v>
      </c>
      <c r="D45" s="3" t="s">
        <v>126</v>
      </c>
      <c r="E45" s="3" t="s">
        <v>39</v>
      </c>
      <c r="F45" s="3">
        <v>3.0</v>
      </c>
      <c r="G45" s="3">
        <v>2.0</v>
      </c>
      <c r="H45" s="3">
        <v>1.0</v>
      </c>
      <c r="I45" s="3">
        <v>1.0</v>
      </c>
      <c r="J45" s="3">
        <v>2.0</v>
      </c>
      <c r="K45" s="3">
        <v>1.0</v>
      </c>
      <c r="L45" s="3" t="s">
        <v>27</v>
      </c>
      <c r="M45" s="3" t="s">
        <v>22</v>
      </c>
      <c r="P45" s="3" t="s">
        <v>127</v>
      </c>
    </row>
    <row r="46">
      <c r="A46" s="6" t="s">
        <v>128</v>
      </c>
      <c r="B46" s="6" t="s">
        <v>38</v>
      </c>
      <c r="C46" s="3" t="s">
        <v>125</v>
      </c>
      <c r="D46" s="3" t="s">
        <v>126</v>
      </c>
      <c r="E46" s="3" t="s">
        <v>39</v>
      </c>
      <c r="F46" s="3">
        <v>1.0</v>
      </c>
      <c r="G46" s="3">
        <v>3.0</v>
      </c>
      <c r="H46" s="3">
        <v>1.0</v>
      </c>
      <c r="I46" s="3">
        <v>1.0</v>
      </c>
      <c r="J46" s="3">
        <v>3.0</v>
      </c>
      <c r="K46" s="3">
        <v>1.0</v>
      </c>
      <c r="L46" s="3" t="s">
        <v>27</v>
      </c>
      <c r="M46" s="3" t="s">
        <v>22</v>
      </c>
      <c r="P46" s="3" t="s">
        <v>64</v>
      </c>
    </row>
    <row r="47">
      <c r="A47" s="6" t="s">
        <v>129</v>
      </c>
      <c r="B47" s="6" t="s">
        <v>38</v>
      </c>
      <c r="C47" s="3" t="s">
        <v>125</v>
      </c>
      <c r="D47" s="3" t="s">
        <v>126</v>
      </c>
      <c r="E47" s="3" t="s">
        <v>39</v>
      </c>
      <c r="F47" s="3">
        <v>2.0</v>
      </c>
      <c r="G47" s="3">
        <v>2.0</v>
      </c>
      <c r="H47" s="3">
        <v>2.0</v>
      </c>
      <c r="I47" s="3">
        <v>1.0</v>
      </c>
      <c r="J47" s="3">
        <v>2.0</v>
      </c>
      <c r="K47" s="3">
        <v>2.0</v>
      </c>
      <c r="L47" s="3" t="s">
        <v>27</v>
      </c>
      <c r="M47" s="3" t="s">
        <v>22</v>
      </c>
      <c r="P47" s="3" t="s">
        <v>127</v>
      </c>
    </row>
    <row r="48">
      <c r="A48" s="6" t="s">
        <v>130</v>
      </c>
      <c r="B48" s="6" t="s">
        <v>38</v>
      </c>
      <c r="C48" s="3" t="s">
        <v>125</v>
      </c>
      <c r="D48" s="3" t="s">
        <v>126</v>
      </c>
      <c r="E48" s="3" t="s">
        <v>20</v>
      </c>
      <c r="F48" s="3">
        <v>2.0</v>
      </c>
      <c r="G48" s="3">
        <v>2.0</v>
      </c>
      <c r="H48" s="3">
        <v>3.0</v>
      </c>
      <c r="I48" s="3">
        <v>1.0</v>
      </c>
      <c r="J48" s="3">
        <v>1.0</v>
      </c>
      <c r="K48" s="3">
        <v>1.0</v>
      </c>
      <c r="L48" s="3" t="s">
        <v>27</v>
      </c>
      <c r="M48" s="3" t="s">
        <v>40</v>
      </c>
      <c r="P48" s="3" t="s">
        <v>131</v>
      </c>
    </row>
    <row r="49">
      <c r="A49" s="6" t="s">
        <v>132</v>
      </c>
      <c r="B49" s="5" t="s">
        <v>133</v>
      </c>
      <c r="C49" s="3" t="s">
        <v>134</v>
      </c>
      <c r="D49" s="3" t="s">
        <v>126</v>
      </c>
      <c r="E49" s="3" t="s">
        <v>39</v>
      </c>
      <c r="F49" s="3">
        <v>2.0</v>
      </c>
      <c r="G49" s="3">
        <v>1.0</v>
      </c>
      <c r="H49" s="3">
        <v>3.0</v>
      </c>
      <c r="I49" s="3">
        <v>1.0</v>
      </c>
      <c r="J49" s="3">
        <v>1.0</v>
      </c>
      <c r="K49" s="3">
        <v>1.0</v>
      </c>
      <c r="L49" s="3" t="s">
        <v>21</v>
      </c>
      <c r="M49" s="3" t="s">
        <v>22</v>
      </c>
      <c r="P49" s="3" t="s">
        <v>20</v>
      </c>
    </row>
    <row r="50">
      <c r="A50" s="6" t="s">
        <v>135</v>
      </c>
      <c r="B50" s="5" t="s">
        <v>136</v>
      </c>
      <c r="C50" s="3" t="s">
        <v>134</v>
      </c>
      <c r="D50" s="3" t="s">
        <v>126</v>
      </c>
      <c r="E50" s="3" t="s">
        <v>32</v>
      </c>
      <c r="F50" s="3">
        <v>3.0</v>
      </c>
      <c r="G50" s="3">
        <v>3.0</v>
      </c>
      <c r="H50" s="3">
        <v>3.0</v>
      </c>
      <c r="I50" s="3">
        <v>1.0</v>
      </c>
      <c r="J50" s="3">
        <v>3.0</v>
      </c>
      <c r="K50" s="3">
        <v>3.0</v>
      </c>
      <c r="L50" s="3" t="s">
        <v>27</v>
      </c>
      <c r="M50" s="3" t="s">
        <v>22</v>
      </c>
      <c r="O50" s="3" t="s">
        <v>137</v>
      </c>
      <c r="P50" s="3" t="s">
        <v>138</v>
      </c>
    </row>
    <row r="51">
      <c r="A51" s="6" t="s">
        <v>139</v>
      </c>
      <c r="B51" s="5" t="s">
        <v>136</v>
      </c>
      <c r="C51" s="3" t="s">
        <v>134</v>
      </c>
      <c r="D51" s="3" t="s">
        <v>126</v>
      </c>
      <c r="E51" s="3" t="s">
        <v>39</v>
      </c>
      <c r="F51" s="3">
        <v>1.0</v>
      </c>
      <c r="G51" s="3">
        <v>1.0</v>
      </c>
      <c r="H51" s="3">
        <v>2.0</v>
      </c>
      <c r="I51" s="3">
        <v>1.0</v>
      </c>
      <c r="J51" s="3">
        <v>3.0</v>
      </c>
      <c r="K51" s="3">
        <v>2.0</v>
      </c>
      <c r="L51" s="3" t="s">
        <v>27</v>
      </c>
      <c r="M51" s="3" t="s">
        <v>22</v>
      </c>
      <c r="O51" s="3" t="s">
        <v>140</v>
      </c>
      <c r="P51" s="3" t="s">
        <v>32</v>
      </c>
    </row>
    <row r="52">
      <c r="A52" s="6" t="s">
        <v>141</v>
      </c>
      <c r="B52" s="6" t="s">
        <v>38</v>
      </c>
      <c r="C52" s="3" t="s">
        <v>134</v>
      </c>
      <c r="D52" s="3" t="s">
        <v>126</v>
      </c>
      <c r="E52" s="3" t="s">
        <v>20</v>
      </c>
      <c r="F52" s="3">
        <v>3.0</v>
      </c>
      <c r="G52" s="3">
        <v>2.0</v>
      </c>
      <c r="H52" s="3">
        <v>2.0</v>
      </c>
      <c r="I52" s="3">
        <v>1.0</v>
      </c>
      <c r="J52" s="3">
        <v>3.0</v>
      </c>
      <c r="K52" s="3">
        <v>2.0</v>
      </c>
      <c r="L52" s="3" t="s">
        <v>27</v>
      </c>
      <c r="M52" s="3" t="s">
        <v>22</v>
      </c>
      <c r="O52" s="3" t="s">
        <v>142</v>
      </c>
      <c r="P52" s="3" t="s">
        <v>20</v>
      </c>
    </row>
    <row r="53">
      <c r="A53" s="6" t="s">
        <v>143</v>
      </c>
      <c r="B53" s="6" t="s">
        <v>38</v>
      </c>
      <c r="C53" s="3" t="s">
        <v>134</v>
      </c>
      <c r="D53" s="3" t="s">
        <v>126</v>
      </c>
      <c r="E53" s="3" t="s">
        <v>32</v>
      </c>
      <c r="F53" s="3">
        <v>2.0</v>
      </c>
      <c r="G53" s="3">
        <v>2.0</v>
      </c>
      <c r="H53" s="3">
        <v>3.0</v>
      </c>
      <c r="I53" s="3">
        <v>3.0</v>
      </c>
      <c r="J53" s="3">
        <v>1.0</v>
      </c>
      <c r="K53" s="3">
        <v>1.0</v>
      </c>
      <c r="L53" s="3" t="s">
        <v>27</v>
      </c>
      <c r="M53" s="3" t="s">
        <v>22</v>
      </c>
      <c r="P53" s="3" t="s">
        <v>54</v>
      </c>
    </row>
    <row r="54">
      <c r="A54" s="4" t="s">
        <v>144</v>
      </c>
      <c r="B54" s="5" t="s">
        <v>145</v>
      </c>
      <c r="C54" s="3" t="s">
        <v>146</v>
      </c>
      <c r="D54" s="3" t="s">
        <v>19</v>
      </c>
      <c r="E54" s="3" t="s">
        <v>20</v>
      </c>
      <c r="F54" s="3">
        <v>2.0</v>
      </c>
      <c r="G54" s="3">
        <v>1.0</v>
      </c>
      <c r="H54" s="3">
        <v>1.0</v>
      </c>
      <c r="I54" s="3">
        <v>1.0</v>
      </c>
      <c r="J54" s="3">
        <v>3.0</v>
      </c>
      <c r="K54" s="3">
        <v>3.0</v>
      </c>
      <c r="L54" s="3" t="s">
        <v>21</v>
      </c>
      <c r="M54" s="3" t="s">
        <v>22</v>
      </c>
      <c r="P54" s="3" t="s">
        <v>147</v>
      </c>
    </row>
    <row r="55">
      <c r="A55" s="4" t="s">
        <v>148</v>
      </c>
      <c r="B55" s="5" t="s">
        <v>149</v>
      </c>
      <c r="C55" s="3" t="s">
        <v>146</v>
      </c>
      <c r="D55" s="3" t="s">
        <v>19</v>
      </c>
      <c r="E55" s="3" t="s">
        <v>20</v>
      </c>
      <c r="F55" s="3">
        <v>3.0</v>
      </c>
      <c r="G55" s="3">
        <v>2.0</v>
      </c>
      <c r="H55" s="3">
        <v>3.0</v>
      </c>
      <c r="I55" s="3">
        <v>1.0</v>
      </c>
      <c r="J55" s="3">
        <v>2.0</v>
      </c>
      <c r="K55" s="3">
        <v>2.0</v>
      </c>
      <c r="L55" s="3" t="s">
        <v>27</v>
      </c>
      <c r="M55" s="3" t="s">
        <v>22</v>
      </c>
      <c r="P55" s="3" t="s">
        <v>150</v>
      </c>
    </row>
    <row r="56">
      <c r="A56" s="4" t="s">
        <v>151</v>
      </c>
      <c r="B56" s="6" t="s">
        <v>38</v>
      </c>
      <c r="C56" s="3" t="s">
        <v>146</v>
      </c>
      <c r="D56" s="3" t="s">
        <v>19</v>
      </c>
      <c r="E56" s="3" t="s">
        <v>26</v>
      </c>
      <c r="F56" s="3">
        <v>1.0</v>
      </c>
      <c r="G56" s="3">
        <v>3.0</v>
      </c>
      <c r="H56" s="3">
        <v>2.0</v>
      </c>
      <c r="I56" s="3">
        <v>1.0</v>
      </c>
      <c r="J56" s="3">
        <v>2.0</v>
      </c>
      <c r="K56" s="3">
        <v>2.0</v>
      </c>
      <c r="L56" s="3" t="s">
        <v>27</v>
      </c>
      <c r="M56" s="3" t="s">
        <v>28</v>
      </c>
      <c r="P56" s="3" t="s">
        <v>29</v>
      </c>
    </row>
    <row r="57">
      <c r="A57" s="4" t="s">
        <v>152</v>
      </c>
      <c r="B57" s="5" t="s">
        <v>153</v>
      </c>
      <c r="C57" s="3" t="s">
        <v>146</v>
      </c>
      <c r="D57" s="3" t="s">
        <v>19</v>
      </c>
      <c r="E57" s="3" t="s">
        <v>39</v>
      </c>
      <c r="F57" s="3">
        <v>2.0</v>
      </c>
      <c r="G57" s="3">
        <v>1.0</v>
      </c>
      <c r="H57" s="3">
        <v>2.0</v>
      </c>
      <c r="I57" s="3">
        <v>1.0</v>
      </c>
      <c r="J57" s="3">
        <v>2.0</v>
      </c>
      <c r="K57" s="3">
        <v>1.0</v>
      </c>
      <c r="L57" s="3" t="s">
        <v>27</v>
      </c>
      <c r="M57" s="3" t="s">
        <v>22</v>
      </c>
      <c r="P57" s="3" t="s">
        <v>64</v>
      </c>
    </row>
    <row r="58">
      <c r="A58" s="4" t="s">
        <v>154</v>
      </c>
      <c r="B58" s="5" t="s">
        <v>155</v>
      </c>
      <c r="C58" s="3" t="s">
        <v>146</v>
      </c>
      <c r="D58" s="3" t="s">
        <v>19</v>
      </c>
      <c r="E58" s="3" t="s">
        <v>20</v>
      </c>
      <c r="F58" s="3">
        <v>3.0</v>
      </c>
      <c r="G58" s="3">
        <v>2.0</v>
      </c>
      <c r="H58" s="3">
        <v>3.0</v>
      </c>
      <c r="I58" s="3">
        <v>1.0</v>
      </c>
      <c r="J58" s="3">
        <v>1.0</v>
      </c>
      <c r="K58" s="3">
        <v>1.0</v>
      </c>
      <c r="L58" s="3" t="s">
        <v>27</v>
      </c>
      <c r="M58" s="3" t="s">
        <v>22</v>
      </c>
      <c r="P58" s="3" t="s">
        <v>20</v>
      </c>
    </row>
    <row r="59">
      <c r="A59" s="4" t="s">
        <v>156</v>
      </c>
      <c r="B59" s="6" t="s">
        <v>38</v>
      </c>
      <c r="C59" s="3" t="s">
        <v>146</v>
      </c>
      <c r="D59" s="3" t="s">
        <v>19</v>
      </c>
      <c r="E59" s="3" t="s">
        <v>32</v>
      </c>
      <c r="F59" s="3">
        <v>2.0</v>
      </c>
      <c r="G59" s="3">
        <v>2.0</v>
      </c>
      <c r="H59" s="3">
        <v>2.0</v>
      </c>
      <c r="I59" s="3">
        <v>3.0</v>
      </c>
      <c r="J59" s="3">
        <v>1.0</v>
      </c>
      <c r="K59" s="3">
        <v>1.0</v>
      </c>
      <c r="L59" s="3" t="s">
        <v>27</v>
      </c>
      <c r="M59" s="3" t="s">
        <v>22</v>
      </c>
      <c r="P59" s="3" t="s">
        <v>54</v>
      </c>
    </row>
    <row r="60">
      <c r="A60" s="4" t="s">
        <v>157</v>
      </c>
      <c r="B60" s="6" t="s">
        <v>38</v>
      </c>
      <c r="C60" s="3" t="s">
        <v>146</v>
      </c>
      <c r="D60" s="3" t="s">
        <v>19</v>
      </c>
      <c r="E60" s="3" t="s">
        <v>20</v>
      </c>
      <c r="F60" s="3">
        <v>3.0</v>
      </c>
      <c r="G60" s="3">
        <v>2.0</v>
      </c>
      <c r="H60" s="3">
        <v>2.0</v>
      </c>
      <c r="I60" s="3">
        <v>1.0</v>
      </c>
      <c r="J60" s="3">
        <v>2.0</v>
      </c>
      <c r="K60" s="3">
        <v>1.0</v>
      </c>
      <c r="L60" s="3" t="s">
        <v>27</v>
      </c>
      <c r="M60" s="3" t="s">
        <v>22</v>
      </c>
      <c r="P60" s="3" t="s">
        <v>131</v>
      </c>
    </row>
    <row r="61">
      <c r="A61" s="4" t="s">
        <v>158</v>
      </c>
      <c r="B61" s="6" t="s">
        <v>38</v>
      </c>
      <c r="C61" s="3" t="s">
        <v>146</v>
      </c>
      <c r="D61" s="3" t="s">
        <v>19</v>
      </c>
      <c r="E61" s="3" t="s">
        <v>39</v>
      </c>
      <c r="F61" s="3">
        <v>3.0</v>
      </c>
      <c r="G61" s="3">
        <v>2.0</v>
      </c>
      <c r="H61" s="3">
        <v>3.0</v>
      </c>
      <c r="I61" s="3">
        <v>1.0</v>
      </c>
      <c r="J61" s="3">
        <v>1.0</v>
      </c>
      <c r="K61" s="3">
        <v>1.0</v>
      </c>
      <c r="L61" s="3" t="s">
        <v>27</v>
      </c>
      <c r="M61" s="3" t="s">
        <v>40</v>
      </c>
      <c r="P61" s="3" t="s">
        <v>127</v>
      </c>
    </row>
    <row r="62">
      <c r="A62" s="4" t="s">
        <v>159</v>
      </c>
      <c r="B62" s="6" t="s">
        <v>38</v>
      </c>
      <c r="C62" s="3" t="s">
        <v>146</v>
      </c>
      <c r="D62" s="3" t="s">
        <v>19</v>
      </c>
      <c r="E62" s="3" t="s">
        <v>39</v>
      </c>
      <c r="F62" s="3">
        <v>1.0</v>
      </c>
      <c r="G62" s="3">
        <v>1.0</v>
      </c>
      <c r="H62" s="3">
        <v>3.0</v>
      </c>
      <c r="I62" s="3">
        <v>1.0</v>
      </c>
      <c r="J62" s="3">
        <v>1.0</v>
      </c>
      <c r="K62" s="3">
        <v>1.0</v>
      </c>
      <c r="L62" s="3" t="s">
        <v>27</v>
      </c>
      <c r="M62" s="3" t="s">
        <v>40</v>
      </c>
      <c r="P62" s="3" t="s">
        <v>127</v>
      </c>
    </row>
    <row r="63">
      <c r="A63" s="4" t="s">
        <v>160</v>
      </c>
      <c r="B63" s="5" t="s">
        <v>161</v>
      </c>
      <c r="C63" s="3" t="s">
        <v>162</v>
      </c>
      <c r="D63" s="3" t="s">
        <v>19</v>
      </c>
      <c r="E63" s="3" t="s">
        <v>26</v>
      </c>
      <c r="F63" s="3">
        <v>1.0</v>
      </c>
      <c r="G63" s="3">
        <v>1.0</v>
      </c>
      <c r="H63" s="3">
        <v>1.0</v>
      </c>
      <c r="I63" s="3">
        <v>1.0</v>
      </c>
      <c r="J63" s="3">
        <v>2.0</v>
      </c>
      <c r="K63" s="3">
        <v>3.0</v>
      </c>
      <c r="L63" s="3" t="s">
        <v>21</v>
      </c>
      <c r="M63" s="3" t="s">
        <v>22</v>
      </c>
      <c r="P63" s="3" t="s">
        <v>163</v>
      </c>
    </row>
    <row r="64">
      <c r="A64" s="4" t="s">
        <v>164</v>
      </c>
      <c r="B64" s="6" t="s">
        <v>38</v>
      </c>
      <c r="C64" s="3" t="s">
        <v>162</v>
      </c>
      <c r="D64" s="3" t="s">
        <v>19</v>
      </c>
      <c r="E64" s="3" t="s">
        <v>20</v>
      </c>
      <c r="F64" s="3">
        <v>2.0</v>
      </c>
      <c r="G64" s="3">
        <v>3.0</v>
      </c>
      <c r="H64" s="3">
        <v>1.0</v>
      </c>
      <c r="I64" s="3">
        <v>3.0</v>
      </c>
      <c r="J64" s="3">
        <v>2.0</v>
      </c>
      <c r="K64" s="3">
        <v>1.0</v>
      </c>
      <c r="L64" s="3" t="s">
        <v>27</v>
      </c>
      <c r="M64" s="3" t="s">
        <v>22</v>
      </c>
      <c r="P64" s="3" t="s">
        <v>165</v>
      </c>
    </row>
    <row r="65">
      <c r="A65" s="4" t="s">
        <v>166</v>
      </c>
      <c r="B65" s="6" t="s">
        <v>38</v>
      </c>
      <c r="C65" s="3" t="s">
        <v>162</v>
      </c>
      <c r="D65" s="3" t="s">
        <v>19</v>
      </c>
      <c r="E65" s="3" t="s">
        <v>32</v>
      </c>
      <c r="F65" s="3">
        <v>1.0</v>
      </c>
      <c r="G65" s="3">
        <v>2.0</v>
      </c>
      <c r="H65" s="3">
        <v>3.0</v>
      </c>
      <c r="I65" s="3">
        <v>1.0</v>
      </c>
      <c r="J65" s="3">
        <v>2.0</v>
      </c>
      <c r="K65" s="3">
        <v>1.0</v>
      </c>
      <c r="L65" s="3" t="s">
        <v>27</v>
      </c>
      <c r="M65" s="3" t="s">
        <v>22</v>
      </c>
      <c r="P65" s="3" t="s">
        <v>105</v>
      </c>
    </row>
    <row r="66">
      <c r="A66" s="4" t="s">
        <v>167</v>
      </c>
      <c r="B66" s="5" t="s">
        <v>168</v>
      </c>
      <c r="C66" s="3" t="s">
        <v>169</v>
      </c>
      <c r="D66" s="3" t="s">
        <v>19</v>
      </c>
      <c r="E66" s="3" t="s">
        <v>39</v>
      </c>
      <c r="F66" s="3">
        <v>2.0</v>
      </c>
      <c r="G66" s="3">
        <v>2.0</v>
      </c>
      <c r="H66" s="3">
        <v>1.0</v>
      </c>
      <c r="I66" s="3">
        <v>1.0</v>
      </c>
      <c r="J66" s="3">
        <v>3.0</v>
      </c>
      <c r="K66" s="3">
        <v>1.0</v>
      </c>
      <c r="L66" s="3" t="s">
        <v>21</v>
      </c>
      <c r="M66" s="3" t="s">
        <v>40</v>
      </c>
      <c r="P66" s="3" t="s">
        <v>64</v>
      </c>
    </row>
    <row r="67">
      <c r="A67" s="4" t="s">
        <v>170</v>
      </c>
      <c r="B67" s="6" t="s">
        <v>38</v>
      </c>
      <c r="C67" s="3" t="s">
        <v>169</v>
      </c>
      <c r="D67" s="3" t="s">
        <v>19</v>
      </c>
      <c r="E67" s="3" t="s">
        <v>39</v>
      </c>
      <c r="F67" s="3">
        <v>3.0</v>
      </c>
      <c r="G67" s="3">
        <v>2.0</v>
      </c>
      <c r="H67" s="3">
        <v>1.0</v>
      </c>
      <c r="I67" s="3">
        <v>1.0</v>
      </c>
      <c r="J67" s="3">
        <v>2.0</v>
      </c>
      <c r="K67" s="3">
        <v>1.0</v>
      </c>
      <c r="L67" s="3" t="s">
        <v>27</v>
      </c>
      <c r="M67" s="3" t="s">
        <v>40</v>
      </c>
      <c r="P67" s="3" t="s">
        <v>64</v>
      </c>
    </row>
    <row r="68">
      <c r="A68" s="4" t="s">
        <v>171</v>
      </c>
      <c r="B68" s="6" t="s">
        <v>38</v>
      </c>
      <c r="C68" s="3" t="s">
        <v>169</v>
      </c>
      <c r="D68" s="3" t="s">
        <v>19</v>
      </c>
      <c r="E68" s="3" t="s">
        <v>39</v>
      </c>
      <c r="F68" s="3">
        <v>1.0</v>
      </c>
      <c r="G68" s="3">
        <v>1.0</v>
      </c>
      <c r="H68" s="3">
        <v>1.0</v>
      </c>
      <c r="I68" s="3">
        <v>2.0</v>
      </c>
      <c r="J68" s="3">
        <v>2.0</v>
      </c>
      <c r="K68" s="3">
        <v>1.0</v>
      </c>
      <c r="L68" s="3" t="s">
        <v>27</v>
      </c>
      <c r="M68" s="3" t="s">
        <v>40</v>
      </c>
      <c r="P68" s="3" t="s">
        <v>64</v>
      </c>
    </row>
    <row r="69">
      <c r="A69" s="4" t="s">
        <v>172</v>
      </c>
      <c r="B69" s="6" t="s">
        <v>38</v>
      </c>
      <c r="C69" s="3" t="s">
        <v>173</v>
      </c>
      <c r="D69" s="3" t="s">
        <v>19</v>
      </c>
      <c r="E69" s="3" t="s">
        <v>32</v>
      </c>
      <c r="F69" s="3">
        <v>2.0</v>
      </c>
      <c r="G69" s="3">
        <v>1.0</v>
      </c>
      <c r="H69" s="3">
        <v>3.0</v>
      </c>
      <c r="I69" s="3">
        <v>2.0</v>
      </c>
      <c r="J69" s="3">
        <v>2.0</v>
      </c>
      <c r="K69" s="3">
        <v>1.0</v>
      </c>
      <c r="L69" s="3" t="s">
        <v>21</v>
      </c>
      <c r="M69" s="3" t="s">
        <v>22</v>
      </c>
      <c r="P69" s="3" t="s">
        <v>32</v>
      </c>
    </row>
    <row r="70">
      <c r="A70" s="4" t="s">
        <v>174</v>
      </c>
      <c r="B70" s="6" t="s">
        <v>38</v>
      </c>
      <c r="C70" s="3" t="s">
        <v>173</v>
      </c>
      <c r="D70" s="3" t="s">
        <v>19</v>
      </c>
      <c r="E70" s="3" t="s">
        <v>20</v>
      </c>
      <c r="F70" s="3">
        <v>2.0</v>
      </c>
      <c r="G70" s="3">
        <v>2.0</v>
      </c>
      <c r="H70" s="3">
        <v>1.0</v>
      </c>
      <c r="I70" s="3">
        <v>1.0</v>
      </c>
      <c r="J70" s="3">
        <v>3.0</v>
      </c>
      <c r="K70" s="3">
        <v>1.0</v>
      </c>
      <c r="L70" s="3" t="s">
        <v>27</v>
      </c>
      <c r="M70" s="3" t="s">
        <v>22</v>
      </c>
      <c r="P70" s="3" t="s">
        <v>20</v>
      </c>
    </row>
    <row r="71">
      <c r="A71" s="4" t="s">
        <v>175</v>
      </c>
      <c r="B71" s="6" t="s">
        <v>38</v>
      </c>
      <c r="C71" s="3" t="s">
        <v>173</v>
      </c>
      <c r="D71" s="3" t="s">
        <v>19</v>
      </c>
      <c r="E71" s="3" t="s">
        <v>32</v>
      </c>
      <c r="F71" s="3">
        <v>1.0</v>
      </c>
      <c r="G71" s="3">
        <v>1.0</v>
      </c>
      <c r="H71" s="3">
        <v>2.0</v>
      </c>
      <c r="I71" s="3">
        <v>1.0</v>
      </c>
      <c r="J71" s="3">
        <v>2.0</v>
      </c>
      <c r="K71" s="3">
        <v>1.0</v>
      </c>
      <c r="L71" s="3" t="s">
        <v>27</v>
      </c>
      <c r="M71" s="3" t="s">
        <v>22</v>
      </c>
      <c r="O71" s="3" t="s">
        <v>176</v>
      </c>
      <c r="P71" s="3" t="s">
        <v>32</v>
      </c>
    </row>
    <row r="72">
      <c r="A72" s="4" t="s">
        <v>177</v>
      </c>
      <c r="B72" s="6" t="s">
        <v>38</v>
      </c>
      <c r="C72" s="3" t="s">
        <v>178</v>
      </c>
      <c r="D72" s="3" t="s">
        <v>49</v>
      </c>
      <c r="E72" s="3" t="s">
        <v>20</v>
      </c>
      <c r="F72" s="3">
        <v>2.0</v>
      </c>
      <c r="G72" s="3">
        <v>3.0</v>
      </c>
      <c r="H72" s="3">
        <v>2.0</v>
      </c>
      <c r="I72" s="3">
        <v>1.0</v>
      </c>
      <c r="J72" s="3">
        <v>3.0</v>
      </c>
      <c r="K72" s="3">
        <v>1.0</v>
      </c>
      <c r="L72" s="3" t="s">
        <v>21</v>
      </c>
      <c r="M72" s="3" t="s">
        <v>22</v>
      </c>
      <c r="P72" s="3" t="s">
        <v>36</v>
      </c>
    </row>
    <row r="73">
      <c r="A73" s="4" t="s">
        <v>179</v>
      </c>
      <c r="B73" s="6" t="s">
        <v>38</v>
      </c>
      <c r="C73" s="3" t="s">
        <v>178</v>
      </c>
      <c r="D73" s="3" t="s">
        <v>49</v>
      </c>
      <c r="E73" s="3" t="s">
        <v>20</v>
      </c>
      <c r="F73" s="3">
        <v>2.0</v>
      </c>
      <c r="G73" s="3">
        <v>2.0</v>
      </c>
      <c r="H73" s="3">
        <v>2.0</v>
      </c>
      <c r="I73" s="3">
        <v>2.0</v>
      </c>
      <c r="J73" s="3">
        <v>3.0</v>
      </c>
      <c r="K73" s="3">
        <v>2.0</v>
      </c>
      <c r="L73" s="3" t="s">
        <v>27</v>
      </c>
      <c r="M73" s="3" t="s">
        <v>22</v>
      </c>
      <c r="O73" s="8" t="s">
        <v>180</v>
      </c>
      <c r="P73" s="3" t="s">
        <v>86</v>
      </c>
    </row>
    <row r="74">
      <c r="A74" s="4" t="s">
        <v>181</v>
      </c>
      <c r="B74" s="6" t="s">
        <v>38</v>
      </c>
      <c r="C74" s="3" t="s">
        <v>178</v>
      </c>
      <c r="D74" s="3" t="s">
        <v>49</v>
      </c>
      <c r="E74" s="3" t="s">
        <v>32</v>
      </c>
      <c r="F74" s="3">
        <v>2.0</v>
      </c>
      <c r="G74" s="3">
        <v>2.0</v>
      </c>
      <c r="H74" s="3">
        <v>3.0</v>
      </c>
      <c r="I74" s="3">
        <v>1.0</v>
      </c>
      <c r="J74" s="3">
        <v>2.0</v>
      </c>
      <c r="K74" s="3">
        <v>1.0</v>
      </c>
      <c r="L74" s="3" t="s">
        <v>27</v>
      </c>
      <c r="M74" s="3" t="s">
        <v>28</v>
      </c>
      <c r="P74" s="3" t="s">
        <v>182</v>
      </c>
    </row>
    <row r="75">
      <c r="A75" s="4" t="s">
        <v>183</v>
      </c>
      <c r="B75" s="5" t="s">
        <v>184</v>
      </c>
      <c r="C75" s="3" t="s">
        <v>178</v>
      </c>
      <c r="D75" s="3" t="s">
        <v>49</v>
      </c>
      <c r="E75" s="3" t="s">
        <v>20</v>
      </c>
      <c r="F75" s="3">
        <v>3.0</v>
      </c>
      <c r="G75" s="3">
        <v>2.0</v>
      </c>
      <c r="H75" s="3">
        <v>1.0</v>
      </c>
      <c r="I75" s="3">
        <v>1.0</v>
      </c>
      <c r="J75" s="3">
        <v>3.0</v>
      </c>
      <c r="K75" s="3">
        <v>1.0</v>
      </c>
      <c r="L75" s="3" t="s">
        <v>27</v>
      </c>
      <c r="M75" s="3" t="s">
        <v>22</v>
      </c>
      <c r="O75" s="8" t="s">
        <v>180</v>
      </c>
      <c r="P75" s="3" t="s">
        <v>86</v>
      </c>
    </row>
    <row r="76">
      <c r="A76" s="4" t="s">
        <v>185</v>
      </c>
      <c r="B76" s="6" t="s">
        <v>38</v>
      </c>
      <c r="C76" s="3" t="s">
        <v>178</v>
      </c>
      <c r="D76" s="3" t="s">
        <v>49</v>
      </c>
      <c r="E76" s="3" t="s">
        <v>32</v>
      </c>
      <c r="F76" s="3">
        <v>3.0</v>
      </c>
      <c r="G76" s="3">
        <v>3.0</v>
      </c>
      <c r="H76" s="3">
        <v>1.0</v>
      </c>
      <c r="I76" s="3">
        <v>1.0</v>
      </c>
      <c r="J76" s="3">
        <v>3.0</v>
      </c>
      <c r="K76" s="3">
        <v>1.0</v>
      </c>
      <c r="L76" s="3" t="s">
        <v>27</v>
      </c>
      <c r="M76" s="3" t="s">
        <v>22</v>
      </c>
      <c r="O76" s="3" t="s">
        <v>186</v>
      </c>
      <c r="P76" s="3" t="s">
        <v>33</v>
      </c>
    </row>
    <row r="77">
      <c r="A77" s="4" t="s">
        <v>187</v>
      </c>
      <c r="B77" s="5" t="s">
        <v>188</v>
      </c>
      <c r="C77" s="3" t="s">
        <v>189</v>
      </c>
      <c r="D77" s="3" t="s">
        <v>49</v>
      </c>
      <c r="E77" s="3" t="s">
        <v>32</v>
      </c>
      <c r="F77" s="3">
        <v>2.0</v>
      </c>
      <c r="G77" s="3">
        <v>1.0</v>
      </c>
      <c r="H77" s="3">
        <v>1.0</v>
      </c>
      <c r="I77" s="3">
        <v>1.0</v>
      </c>
      <c r="J77" s="3">
        <v>3.0</v>
      </c>
      <c r="K77" s="3">
        <v>2.0</v>
      </c>
      <c r="L77" s="3" t="s">
        <v>21</v>
      </c>
      <c r="M77" s="3" t="s">
        <v>28</v>
      </c>
      <c r="O77" s="3" t="s">
        <v>190</v>
      </c>
      <c r="P77" s="3" t="s">
        <v>138</v>
      </c>
    </row>
    <row r="78">
      <c r="A78" s="4" t="s">
        <v>191</v>
      </c>
      <c r="B78" s="6" t="s">
        <v>38</v>
      </c>
      <c r="C78" s="3" t="s">
        <v>189</v>
      </c>
      <c r="D78" s="3" t="s">
        <v>49</v>
      </c>
      <c r="E78" s="3" t="s">
        <v>32</v>
      </c>
      <c r="F78" s="3">
        <v>2.0</v>
      </c>
      <c r="G78" s="3">
        <v>3.0</v>
      </c>
      <c r="H78" s="3">
        <v>3.0</v>
      </c>
      <c r="I78" s="3">
        <v>3.0</v>
      </c>
      <c r="J78" s="3">
        <v>2.0</v>
      </c>
      <c r="K78" s="3">
        <v>2.0</v>
      </c>
      <c r="L78" s="3" t="s">
        <v>27</v>
      </c>
      <c r="M78" s="3" t="s">
        <v>22</v>
      </c>
      <c r="P78" s="3" t="s">
        <v>192</v>
      </c>
    </row>
    <row r="79">
      <c r="A79" s="4" t="s">
        <v>193</v>
      </c>
      <c r="B79" s="6" t="s">
        <v>38</v>
      </c>
      <c r="C79" s="3" t="s">
        <v>189</v>
      </c>
      <c r="D79" s="3" t="s">
        <v>49</v>
      </c>
      <c r="E79" s="3" t="s">
        <v>20</v>
      </c>
      <c r="F79" s="3">
        <v>3.0</v>
      </c>
      <c r="G79" s="3">
        <v>3.0</v>
      </c>
      <c r="H79" s="3">
        <v>1.0</v>
      </c>
      <c r="I79" s="3">
        <v>1.0</v>
      </c>
      <c r="J79" s="3">
        <v>2.0</v>
      </c>
      <c r="K79" s="3">
        <v>2.0</v>
      </c>
      <c r="L79" s="3" t="s">
        <v>27</v>
      </c>
      <c r="M79" s="3" t="s">
        <v>22</v>
      </c>
      <c r="P79" s="3" t="s">
        <v>86</v>
      </c>
    </row>
    <row r="80">
      <c r="A80" s="4" t="s">
        <v>194</v>
      </c>
      <c r="B80" s="5" t="s">
        <v>195</v>
      </c>
      <c r="C80" s="3" t="s">
        <v>189</v>
      </c>
      <c r="D80" s="3" t="s">
        <v>49</v>
      </c>
      <c r="E80" s="3" t="s">
        <v>20</v>
      </c>
      <c r="F80" s="3">
        <v>2.0</v>
      </c>
      <c r="G80" s="3">
        <v>2.0</v>
      </c>
      <c r="H80" s="3">
        <v>1.0</v>
      </c>
      <c r="I80" s="3">
        <v>1.0</v>
      </c>
      <c r="J80" s="3">
        <v>3.0</v>
      </c>
      <c r="K80" s="3">
        <v>2.0</v>
      </c>
      <c r="L80" s="3" t="s">
        <v>27</v>
      </c>
      <c r="M80" s="3" t="s">
        <v>22</v>
      </c>
      <c r="P80" s="3" t="s">
        <v>196</v>
      </c>
    </row>
    <row r="81">
      <c r="A81" s="4" t="s">
        <v>197</v>
      </c>
      <c r="B81" s="6" t="s">
        <v>38</v>
      </c>
      <c r="C81" s="3" t="s">
        <v>189</v>
      </c>
      <c r="D81" s="3" t="s">
        <v>49</v>
      </c>
      <c r="E81" s="3" t="s">
        <v>32</v>
      </c>
      <c r="F81" s="3">
        <v>2.0</v>
      </c>
      <c r="G81" s="3">
        <v>3.0</v>
      </c>
      <c r="H81" s="3">
        <v>1.0</v>
      </c>
      <c r="I81" s="3">
        <v>1.0</v>
      </c>
      <c r="J81" s="3">
        <v>3.0</v>
      </c>
      <c r="K81" s="3">
        <v>2.0</v>
      </c>
      <c r="L81" s="3" t="s">
        <v>27</v>
      </c>
      <c r="M81" s="3" t="s">
        <v>22</v>
      </c>
      <c r="P81" s="3" t="s">
        <v>198</v>
      </c>
    </row>
    <row r="82">
      <c r="A82" s="4" t="s">
        <v>199</v>
      </c>
      <c r="B82" s="6" t="s">
        <v>38</v>
      </c>
      <c r="C82" s="3" t="s">
        <v>189</v>
      </c>
      <c r="D82" s="3" t="s">
        <v>49</v>
      </c>
      <c r="E82" s="3" t="s">
        <v>39</v>
      </c>
      <c r="F82" s="3">
        <v>1.0</v>
      </c>
      <c r="G82" s="3">
        <v>3.0</v>
      </c>
      <c r="H82" s="3">
        <v>3.0</v>
      </c>
      <c r="I82" s="3">
        <v>1.0</v>
      </c>
      <c r="J82" s="3">
        <v>3.0</v>
      </c>
      <c r="K82" s="3">
        <v>1.0</v>
      </c>
      <c r="L82" s="3" t="s">
        <v>27</v>
      </c>
      <c r="M82" s="3" t="s">
        <v>22</v>
      </c>
      <c r="P82" s="3" t="s">
        <v>64</v>
      </c>
    </row>
    <row r="83">
      <c r="A83" s="4" t="s">
        <v>200</v>
      </c>
      <c r="B83" s="5" t="s">
        <v>201</v>
      </c>
      <c r="C83" s="3" t="s">
        <v>189</v>
      </c>
      <c r="D83" s="3" t="s">
        <v>49</v>
      </c>
      <c r="E83" s="3" t="s">
        <v>20</v>
      </c>
      <c r="F83" s="3">
        <v>2.0</v>
      </c>
      <c r="G83" s="3">
        <v>3.0</v>
      </c>
      <c r="H83" s="3">
        <v>1.0</v>
      </c>
      <c r="I83" s="3">
        <v>1.0</v>
      </c>
      <c r="J83" s="3">
        <v>3.0</v>
      </c>
      <c r="K83" s="3">
        <v>2.0</v>
      </c>
      <c r="L83" s="3" t="s">
        <v>27</v>
      </c>
      <c r="M83" s="3" t="s">
        <v>40</v>
      </c>
      <c r="P83" s="3" t="s">
        <v>86</v>
      </c>
    </row>
    <row r="84">
      <c r="A84" s="4" t="s">
        <v>202</v>
      </c>
      <c r="B84" s="6" t="s">
        <v>38</v>
      </c>
      <c r="C84" s="3" t="s">
        <v>203</v>
      </c>
      <c r="D84" s="3" t="s">
        <v>49</v>
      </c>
      <c r="E84" s="3" t="s">
        <v>32</v>
      </c>
      <c r="F84" s="3">
        <v>1.0</v>
      </c>
      <c r="G84" s="3">
        <v>1.0</v>
      </c>
      <c r="H84" s="3">
        <v>2.0</v>
      </c>
      <c r="I84" s="3">
        <v>1.0</v>
      </c>
      <c r="J84" s="3">
        <v>2.0</v>
      </c>
      <c r="K84" s="3">
        <v>3.0</v>
      </c>
      <c r="L84" s="3" t="s">
        <v>21</v>
      </c>
      <c r="M84" s="3" t="s">
        <v>28</v>
      </c>
      <c r="P84" s="3" t="s">
        <v>204</v>
      </c>
    </row>
    <row r="85">
      <c r="A85" s="4" t="s">
        <v>205</v>
      </c>
      <c r="B85" s="6" t="s">
        <v>38</v>
      </c>
      <c r="C85" s="3" t="s">
        <v>203</v>
      </c>
      <c r="D85" s="3" t="s">
        <v>49</v>
      </c>
      <c r="E85" s="3" t="s">
        <v>32</v>
      </c>
      <c r="F85" s="3">
        <v>3.0</v>
      </c>
      <c r="G85" s="3">
        <v>1.0</v>
      </c>
      <c r="H85" s="3">
        <v>2.0</v>
      </c>
      <c r="I85" s="3">
        <v>1.0</v>
      </c>
      <c r="J85" s="3">
        <v>1.0</v>
      </c>
      <c r="K85" s="3">
        <v>3.0</v>
      </c>
      <c r="L85" s="3" t="s">
        <v>27</v>
      </c>
      <c r="M85" s="3" t="s">
        <v>22</v>
      </c>
      <c r="P85" s="3" t="s">
        <v>138</v>
      </c>
    </row>
    <row r="86">
      <c r="A86" s="4" t="s">
        <v>206</v>
      </c>
      <c r="B86" s="6" t="s">
        <v>38</v>
      </c>
      <c r="C86" s="3" t="s">
        <v>203</v>
      </c>
      <c r="D86" s="3" t="s">
        <v>49</v>
      </c>
      <c r="E86" s="3" t="s">
        <v>20</v>
      </c>
      <c r="F86" s="3">
        <v>3.0</v>
      </c>
      <c r="G86" s="3">
        <v>3.0</v>
      </c>
      <c r="H86" s="3">
        <v>2.0</v>
      </c>
      <c r="I86" s="3">
        <v>1.0</v>
      </c>
      <c r="J86" s="3">
        <v>2.0</v>
      </c>
      <c r="K86" s="3">
        <v>1.0</v>
      </c>
      <c r="L86" s="3" t="s">
        <v>27</v>
      </c>
      <c r="M86" s="3" t="s">
        <v>22</v>
      </c>
      <c r="P86" s="3" t="s">
        <v>86</v>
      </c>
    </row>
    <row r="87">
      <c r="A87" s="4" t="s">
        <v>207</v>
      </c>
      <c r="B87" s="6" t="s">
        <v>38</v>
      </c>
      <c r="C87" s="3" t="s">
        <v>203</v>
      </c>
      <c r="D87" s="3" t="s">
        <v>49</v>
      </c>
      <c r="E87" s="3" t="s">
        <v>32</v>
      </c>
      <c r="F87" s="3">
        <v>3.0</v>
      </c>
      <c r="G87" s="3">
        <v>2.0</v>
      </c>
      <c r="H87" s="3">
        <v>2.0</v>
      </c>
      <c r="I87" s="3">
        <v>2.0</v>
      </c>
      <c r="J87" s="3">
        <v>2.0</v>
      </c>
      <c r="K87" s="3">
        <v>1.0</v>
      </c>
      <c r="L87" s="3" t="s">
        <v>27</v>
      </c>
      <c r="M87" s="3" t="s">
        <v>22</v>
      </c>
      <c r="P87" s="3" t="s">
        <v>208</v>
      </c>
    </row>
    <row r="88">
      <c r="A88" s="4" t="s">
        <v>209</v>
      </c>
      <c r="B88" s="6" t="s">
        <v>38</v>
      </c>
      <c r="C88" s="3" t="s">
        <v>203</v>
      </c>
      <c r="D88" s="3" t="s">
        <v>49</v>
      </c>
      <c r="E88" s="3" t="s">
        <v>20</v>
      </c>
      <c r="F88" s="3">
        <v>2.0</v>
      </c>
      <c r="G88" s="3">
        <v>3.0</v>
      </c>
      <c r="H88" s="3">
        <v>2.0</v>
      </c>
      <c r="I88" s="3">
        <v>2.0</v>
      </c>
      <c r="J88" s="3">
        <v>1.0</v>
      </c>
      <c r="K88" s="3">
        <v>1.0</v>
      </c>
      <c r="L88" s="3" t="s">
        <v>27</v>
      </c>
      <c r="M88" s="3" t="s">
        <v>22</v>
      </c>
      <c r="P88" s="3" t="s">
        <v>210</v>
      </c>
    </row>
    <row r="89">
      <c r="A89" s="4" t="s">
        <v>211</v>
      </c>
      <c r="B89" s="6" t="s">
        <v>38</v>
      </c>
      <c r="C89" s="3" t="s">
        <v>212</v>
      </c>
      <c r="D89" s="3" t="s">
        <v>19</v>
      </c>
      <c r="E89" s="3" t="s">
        <v>32</v>
      </c>
      <c r="F89" s="3">
        <v>3.0</v>
      </c>
      <c r="G89" s="3">
        <v>2.0</v>
      </c>
      <c r="H89" s="3">
        <v>2.0</v>
      </c>
      <c r="I89" s="3">
        <v>1.0</v>
      </c>
      <c r="J89" s="3">
        <v>3.0</v>
      </c>
      <c r="K89" s="3">
        <v>1.0</v>
      </c>
      <c r="L89" s="3" t="s">
        <v>21</v>
      </c>
      <c r="M89" s="3" t="s">
        <v>22</v>
      </c>
      <c r="P89" s="3" t="s">
        <v>32</v>
      </c>
    </row>
    <row r="90">
      <c r="A90" s="4" t="s">
        <v>213</v>
      </c>
      <c r="B90" s="6" t="s">
        <v>38</v>
      </c>
      <c r="C90" s="3" t="s">
        <v>212</v>
      </c>
      <c r="D90" s="3" t="s">
        <v>19</v>
      </c>
      <c r="E90" s="3" t="s">
        <v>20</v>
      </c>
      <c r="F90" s="3">
        <v>3.0</v>
      </c>
      <c r="G90" s="3">
        <v>2.0</v>
      </c>
      <c r="H90" s="3">
        <v>2.0</v>
      </c>
      <c r="I90" s="3">
        <v>1.0</v>
      </c>
      <c r="J90" s="3">
        <v>3.0</v>
      </c>
      <c r="K90" s="3">
        <v>1.0</v>
      </c>
      <c r="L90" s="3" t="s">
        <v>27</v>
      </c>
      <c r="M90" s="3" t="s">
        <v>40</v>
      </c>
      <c r="P90" s="3" t="s">
        <v>20</v>
      </c>
    </row>
    <row r="91">
      <c r="A91" s="4" t="s">
        <v>214</v>
      </c>
      <c r="B91" s="6" t="s">
        <v>38</v>
      </c>
      <c r="C91" s="3" t="s">
        <v>212</v>
      </c>
      <c r="D91" s="3" t="s">
        <v>19</v>
      </c>
      <c r="E91" s="3" t="s">
        <v>32</v>
      </c>
      <c r="F91" s="3">
        <v>3.0</v>
      </c>
      <c r="G91" s="3">
        <v>2.0</v>
      </c>
      <c r="H91" s="3">
        <v>2.0</v>
      </c>
      <c r="I91" s="3">
        <v>3.0</v>
      </c>
      <c r="J91" s="3">
        <v>3.0</v>
      </c>
      <c r="K91" s="3">
        <v>1.0</v>
      </c>
      <c r="L91" s="3" t="s">
        <v>27</v>
      </c>
      <c r="M91" s="3" t="s">
        <v>22</v>
      </c>
      <c r="P91" s="3" t="s">
        <v>54</v>
      </c>
    </row>
    <row r="92">
      <c r="A92" s="4" t="s">
        <v>215</v>
      </c>
      <c r="B92" s="6" t="s">
        <v>38</v>
      </c>
      <c r="C92" s="3" t="s">
        <v>212</v>
      </c>
      <c r="D92" s="3" t="s">
        <v>19</v>
      </c>
      <c r="E92" s="3" t="s">
        <v>20</v>
      </c>
      <c r="F92" s="3">
        <v>3.0</v>
      </c>
      <c r="G92" s="3">
        <v>2.0</v>
      </c>
      <c r="H92" s="3">
        <v>2.0</v>
      </c>
      <c r="I92" s="3">
        <v>1.0</v>
      </c>
      <c r="J92" s="3">
        <v>3.0</v>
      </c>
      <c r="K92" s="3">
        <v>1.0</v>
      </c>
      <c r="L92" s="3" t="s">
        <v>27</v>
      </c>
      <c r="M92" s="3" t="s">
        <v>22</v>
      </c>
      <c r="N92" s="3" t="s">
        <v>216</v>
      </c>
      <c r="P92" s="3" t="s">
        <v>20</v>
      </c>
    </row>
    <row r="93">
      <c r="A93" s="4" t="s">
        <v>217</v>
      </c>
      <c r="B93" s="6" t="s">
        <v>218</v>
      </c>
      <c r="C93" s="3" t="s">
        <v>212</v>
      </c>
      <c r="D93" s="3" t="s">
        <v>19</v>
      </c>
      <c r="E93" s="3" t="s">
        <v>39</v>
      </c>
      <c r="F93" s="3">
        <v>1.0</v>
      </c>
      <c r="G93" s="3">
        <v>1.0</v>
      </c>
      <c r="H93" s="3">
        <v>3.0</v>
      </c>
      <c r="I93" s="3">
        <v>2.0</v>
      </c>
      <c r="J93" s="3">
        <v>2.0</v>
      </c>
      <c r="K93" s="3">
        <v>2.0</v>
      </c>
      <c r="L93" s="3" t="s">
        <v>27</v>
      </c>
      <c r="M93" s="3" t="s">
        <v>40</v>
      </c>
      <c r="P93" s="3" t="s">
        <v>219</v>
      </c>
    </row>
    <row r="94">
      <c r="A94" s="5" t="s">
        <v>220</v>
      </c>
      <c r="B94" s="6" t="s">
        <v>38</v>
      </c>
      <c r="C94" s="3" t="s">
        <v>221</v>
      </c>
      <c r="D94" s="3" t="s">
        <v>49</v>
      </c>
      <c r="E94" s="3" t="s">
        <v>32</v>
      </c>
      <c r="F94" s="3">
        <v>1.0</v>
      </c>
      <c r="G94" s="3">
        <v>1.0</v>
      </c>
      <c r="H94" s="3">
        <v>3.0</v>
      </c>
      <c r="I94" s="3">
        <v>1.0</v>
      </c>
      <c r="J94" s="3">
        <v>1.0</v>
      </c>
      <c r="K94" s="3">
        <v>2.0</v>
      </c>
      <c r="L94" s="3" t="s">
        <v>21</v>
      </c>
      <c r="M94" s="3" t="s">
        <v>22</v>
      </c>
      <c r="P94" s="3" t="s">
        <v>222</v>
      </c>
    </row>
    <row r="95">
      <c r="A95" s="5" t="s">
        <v>223</v>
      </c>
      <c r="B95" s="6" t="s">
        <v>38</v>
      </c>
      <c r="C95" s="3" t="s">
        <v>221</v>
      </c>
      <c r="D95" s="3" t="s">
        <v>49</v>
      </c>
      <c r="E95" s="3" t="s">
        <v>39</v>
      </c>
      <c r="F95" s="3">
        <v>2.0</v>
      </c>
      <c r="G95" s="3">
        <v>2.0</v>
      </c>
      <c r="H95" s="3">
        <v>2.0</v>
      </c>
      <c r="I95" s="3">
        <v>1.0</v>
      </c>
      <c r="J95" s="3">
        <v>2.0</v>
      </c>
      <c r="K95" s="3">
        <v>2.0</v>
      </c>
      <c r="L95" s="3" t="s">
        <v>27</v>
      </c>
      <c r="M95" s="3" t="s">
        <v>22</v>
      </c>
      <c r="O95" s="3" t="s">
        <v>224</v>
      </c>
      <c r="P95" s="3" t="s">
        <v>225</v>
      </c>
    </row>
    <row r="96">
      <c r="A96" s="5" t="s">
        <v>226</v>
      </c>
      <c r="B96" s="6" t="s">
        <v>38</v>
      </c>
      <c r="C96" s="3" t="s">
        <v>221</v>
      </c>
      <c r="D96" s="3" t="s">
        <v>49</v>
      </c>
      <c r="E96" s="3" t="s">
        <v>39</v>
      </c>
      <c r="F96" s="3">
        <v>2.0</v>
      </c>
      <c r="G96" s="3">
        <v>2.0</v>
      </c>
      <c r="H96" s="3">
        <v>2.0</v>
      </c>
      <c r="I96" s="3">
        <v>2.0</v>
      </c>
      <c r="J96" s="3">
        <v>3.0</v>
      </c>
      <c r="K96" s="3">
        <v>2.0</v>
      </c>
      <c r="L96" s="3" t="s">
        <v>27</v>
      </c>
      <c r="M96" s="3" t="s">
        <v>22</v>
      </c>
      <c r="P96" s="3" t="s">
        <v>227</v>
      </c>
    </row>
    <row r="97">
      <c r="A97" s="5" t="s">
        <v>228</v>
      </c>
      <c r="B97" s="6" t="s">
        <v>38</v>
      </c>
      <c r="C97" s="3" t="s">
        <v>221</v>
      </c>
      <c r="D97" s="3" t="s">
        <v>49</v>
      </c>
      <c r="E97" s="3" t="s">
        <v>20</v>
      </c>
      <c r="F97" s="3">
        <v>2.0</v>
      </c>
      <c r="G97" s="3">
        <v>2.0</v>
      </c>
      <c r="H97" s="3">
        <v>2.0</v>
      </c>
      <c r="I97" s="3">
        <v>1.0</v>
      </c>
      <c r="J97" s="3">
        <v>2.0</v>
      </c>
      <c r="K97" s="3">
        <v>2.0</v>
      </c>
      <c r="L97" s="3" t="s">
        <v>27</v>
      </c>
      <c r="M97" s="3" t="s">
        <v>22</v>
      </c>
      <c r="P97" s="3" t="s">
        <v>229</v>
      </c>
    </row>
    <row r="98">
      <c r="A98" s="3" t="s">
        <v>230</v>
      </c>
      <c r="B98" s="6" t="s">
        <v>231</v>
      </c>
      <c r="C98" s="3" t="s">
        <v>232</v>
      </c>
      <c r="D98" s="3" t="s">
        <v>117</v>
      </c>
      <c r="E98" s="3" t="s">
        <v>20</v>
      </c>
      <c r="F98" s="3">
        <v>1.0</v>
      </c>
      <c r="G98" s="3">
        <v>1.0</v>
      </c>
      <c r="H98" s="3">
        <v>1.0</v>
      </c>
      <c r="I98" s="3">
        <v>1.0</v>
      </c>
      <c r="J98" s="3">
        <v>3.0</v>
      </c>
      <c r="K98" s="3">
        <v>1.0</v>
      </c>
      <c r="L98" s="3" t="s">
        <v>21</v>
      </c>
      <c r="M98" s="3" t="s">
        <v>28</v>
      </c>
      <c r="P98" s="3" t="s">
        <v>86</v>
      </c>
    </row>
    <row r="99">
      <c r="A99" s="3" t="s">
        <v>233</v>
      </c>
      <c r="B99" s="6" t="s">
        <v>234</v>
      </c>
      <c r="C99" s="3" t="s">
        <v>232</v>
      </c>
      <c r="D99" s="3" t="s">
        <v>117</v>
      </c>
      <c r="E99" s="3" t="s">
        <v>32</v>
      </c>
      <c r="F99" s="3">
        <v>1.0</v>
      </c>
      <c r="G99" s="3">
        <v>1.0</v>
      </c>
      <c r="H99" s="3">
        <v>3.0</v>
      </c>
      <c r="I99" s="3">
        <v>2.0</v>
      </c>
      <c r="J99" s="3">
        <v>2.0</v>
      </c>
      <c r="K99" s="3">
        <v>1.0</v>
      </c>
      <c r="L99" s="3" t="s">
        <v>27</v>
      </c>
      <c r="M99" s="3" t="s">
        <v>22</v>
      </c>
      <c r="P99" s="3" t="s">
        <v>235</v>
      </c>
    </row>
    <row r="100">
      <c r="A100" s="3" t="s">
        <v>236</v>
      </c>
      <c r="B100" s="6" t="s">
        <v>234</v>
      </c>
      <c r="C100" s="3" t="s">
        <v>232</v>
      </c>
      <c r="D100" s="3" t="s">
        <v>117</v>
      </c>
      <c r="E100" s="3" t="s">
        <v>20</v>
      </c>
      <c r="F100" s="3">
        <v>2.0</v>
      </c>
      <c r="G100" s="3">
        <v>1.0</v>
      </c>
      <c r="H100" s="3">
        <v>2.0</v>
      </c>
      <c r="I100" s="3">
        <v>1.0</v>
      </c>
      <c r="J100" s="3">
        <v>3.0</v>
      </c>
      <c r="K100" s="3">
        <v>1.0</v>
      </c>
      <c r="L100" s="3" t="s">
        <v>27</v>
      </c>
      <c r="M100" s="3" t="s">
        <v>22</v>
      </c>
      <c r="P100" s="3" t="s">
        <v>20</v>
      </c>
    </row>
    <row r="101">
      <c r="A101" s="3" t="s">
        <v>237</v>
      </c>
      <c r="B101" s="6" t="s">
        <v>238</v>
      </c>
      <c r="C101" s="3" t="s">
        <v>232</v>
      </c>
      <c r="D101" s="3" t="s">
        <v>117</v>
      </c>
      <c r="E101" s="3" t="s">
        <v>39</v>
      </c>
      <c r="F101" s="3">
        <v>2.0</v>
      </c>
      <c r="G101" s="3">
        <v>2.0</v>
      </c>
      <c r="H101" s="3">
        <v>2.0</v>
      </c>
      <c r="I101" s="3">
        <v>1.0</v>
      </c>
      <c r="J101" s="3">
        <v>3.0</v>
      </c>
      <c r="K101" s="3">
        <v>1.0</v>
      </c>
      <c r="L101" s="3" t="s">
        <v>27</v>
      </c>
      <c r="M101" s="3" t="s">
        <v>22</v>
      </c>
      <c r="P101" s="3" t="s">
        <v>239</v>
      </c>
    </row>
    <row r="102">
      <c r="A102" s="3" t="s">
        <v>240</v>
      </c>
      <c r="B102" s="6" t="s">
        <v>241</v>
      </c>
      <c r="C102" s="3" t="s">
        <v>232</v>
      </c>
      <c r="D102" s="3" t="s">
        <v>117</v>
      </c>
      <c r="E102" s="3" t="s">
        <v>39</v>
      </c>
      <c r="F102" s="3">
        <v>1.0</v>
      </c>
      <c r="G102" s="3">
        <v>1.0</v>
      </c>
      <c r="H102" s="3">
        <v>3.0</v>
      </c>
      <c r="I102" s="3">
        <v>2.0</v>
      </c>
      <c r="J102" s="3">
        <v>3.0</v>
      </c>
      <c r="K102" s="3">
        <v>1.0</v>
      </c>
      <c r="L102" s="3" t="s">
        <v>27</v>
      </c>
      <c r="M102" s="3" t="s">
        <v>40</v>
      </c>
      <c r="P102" s="3" t="s">
        <v>64</v>
      </c>
    </row>
    <row r="103">
      <c r="A103" s="3" t="s">
        <v>242</v>
      </c>
      <c r="B103" s="6" t="s">
        <v>243</v>
      </c>
      <c r="C103" s="3" t="s">
        <v>232</v>
      </c>
      <c r="D103" s="3" t="s">
        <v>117</v>
      </c>
      <c r="E103" s="3" t="s">
        <v>39</v>
      </c>
      <c r="F103" s="3">
        <v>2.0</v>
      </c>
      <c r="G103" s="3">
        <v>1.0</v>
      </c>
      <c r="H103" s="3">
        <v>2.0</v>
      </c>
      <c r="I103" s="3">
        <v>1.0</v>
      </c>
      <c r="J103" s="3">
        <v>3.0</v>
      </c>
      <c r="K103" s="3">
        <v>1.0</v>
      </c>
      <c r="L103" s="3" t="s">
        <v>27</v>
      </c>
      <c r="M103" s="3" t="s">
        <v>22</v>
      </c>
      <c r="P103" s="3" t="s">
        <v>64</v>
      </c>
    </row>
    <row r="104">
      <c r="A104" s="3" t="s">
        <v>244</v>
      </c>
      <c r="B104" s="6" t="s">
        <v>245</v>
      </c>
      <c r="C104" s="3" t="s">
        <v>232</v>
      </c>
      <c r="D104" s="3" t="s">
        <v>117</v>
      </c>
      <c r="E104" s="3" t="s">
        <v>39</v>
      </c>
      <c r="F104" s="3">
        <v>1.0</v>
      </c>
      <c r="G104" s="3">
        <v>1.0</v>
      </c>
      <c r="H104" s="3">
        <v>2.0</v>
      </c>
      <c r="I104" s="3">
        <v>1.0</v>
      </c>
      <c r="J104" s="3">
        <v>2.0</v>
      </c>
      <c r="K104" s="3">
        <v>1.0</v>
      </c>
      <c r="L104" s="3" t="s">
        <v>27</v>
      </c>
      <c r="M104" s="3" t="s">
        <v>40</v>
      </c>
      <c r="P104" s="3" t="s">
        <v>246</v>
      </c>
    </row>
    <row r="105">
      <c r="A105" s="9" t="s">
        <v>247</v>
      </c>
      <c r="B105" s="6" t="s">
        <v>38</v>
      </c>
      <c r="C105" s="3" t="s">
        <v>248</v>
      </c>
      <c r="D105" s="3" t="s">
        <v>19</v>
      </c>
      <c r="E105" s="3" t="s">
        <v>20</v>
      </c>
      <c r="F105" s="3">
        <v>3.0</v>
      </c>
      <c r="G105" s="3">
        <v>1.0</v>
      </c>
      <c r="H105" s="3">
        <v>1.0</v>
      </c>
      <c r="I105" s="3">
        <v>1.0</v>
      </c>
      <c r="J105" s="3">
        <v>2.0</v>
      </c>
      <c r="K105" s="3">
        <v>3.0</v>
      </c>
      <c r="L105" s="3" t="s">
        <v>21</v>
      </c>
      <c r="M105" s="3" t="s">
        <v>22</v>
      </c>
      <c r="P105" s="3" t="s">
        <v>86</v>
      </c>
    </row>
    <row r="106">
      <c r="A106" s="9" t="s">
        <v>249</v>
      </c>
      <c r="B106" s="6" t="s">
        <v>38</v>
      </c>
      <c r="C106" s="3" t="s">
        <v>248</v>
      </c>
      <c r="D106" s="3" t="s">
        <v>19</v>
      </c>
      <c r="E106" s="3" t="s">
        <v>20</v>
      </c>
      <c r="F106" s="3">
        <v>2.0</v>
      </c>
      <c r="G106" s="3">
        <v>1.0</v>
      </c>
      <c r="H106" s="3">
        <v>2.0</v>
      </c>
      <c r="I106" s="3">
        <v>1.0</v>
      </c>
      <c r="J106" s="3">
        <v>2.0</v>
      </c>
      <c r="K106" s="3">
        <v>3.0</v>
      </c>
      <c r="L106" s="3" t="s">
        <v>27</v>
      </c>
      <c r="M106" s="3" t="s">
        <v>22</v>
      </c>
      <c r="P106" s="3" t="s">
        <v>86</v>
      </c>
    </row>
    <row r="107">
      <c r="A107" s="9" t="s">
        <v>250</v>
      </c>
      <c r="B107" s="6" t="s">
        <v>38</v>
      </c>
      <c r="C107" s="3" t="s">
        <v>248</v>
      </c>
      <c r="D107" s="3" t="s">
        <v>19</v>
      </c>
      <c r="E107" s="3" t="s">
        <v>20</v>
      </c>
      <c r="F107" s="3">
        <v>2.0</v>
      </c>
      <c r="G107" s="3">
        <v>2.0</v>
      </c>
      <c r="H107" s="3">
        <v>2.0</v>
      </c>
      <c r="I107" s="3">
        <v>1.0</v>
      </c>
      <c r="J107" s="3">
        <v>2.0</v>
      </c>
      <c r="K107" s="3">
        <v>2.0</v>
      </c>
      <c r="L107" s="3" t="s">
        <v>27</v>
      </c>
      <c r="M107" s="3" t="s">
        <v>22</v>
      </c>
      <c r="P107" s="3" t="s">
        <v>251</v>
      </c>
    </row>
    <row r="108">
      <c r="A108" s="9" t="s">
        <v>252</v>
      </c>
      <c r="B108" s="6" t="s">
        <v>38</v>
      </c>
      <c r="C108" s="3" t="s">
        <v>248</v>
      </c>
      <c r="D108" s="3" t="s">
        <v>19</v>
      </c>
      <c r="E108" s="3" t="s">
        <v>32</v>
      </c>
      <c r="F108" s="3">
        <v>2.0</v>
      </c>
      <c r="G108" s="3">
        <v>1.0</v>
      </c>
      <c r="H108" s="3">
        <v>3.0</v>
      </c>
      <c r="I108" s="3">
        <v>3.0</v>
      </c>
      <c r="J108" s="3">
        <v>2.0</v>
      </c>
      <c r="K108" s="3">
        <v>2.0</v>
      </c>
      <c r="L108" s="3" t="s">
        <v>27</v>
      </c>
      <c r="M108" s="3" t="s">
        <v>22</v>
      </c>
      <c r="N108" s="5" t="s">
        <v>253</v>
      </c>
      <c r="P108" s="3" t="s">
        <v>254</v>
      </c>
    </row>
    <row r="109">
      <c r="A109" s="9" t="s">
        <v>255</v>
      </c>
      <c r="B109" s="6" t="s">
        <v>38</v>
      </c>
      <c r="C109" s="3" t="s">
        <v>248</v>
      </c>
      <c r="D109" s="3" t="s">
        <v>19</v>
      </c>
      <c r="E109" s="3" t="s">
        <v>39</v>
      </c>
      <c r="F109" s="3">
        <v>1.0</v>
      </c>
      <c r="G109" s="3">
        <v>1.0</v>
      </c>
      <c r="H109" s="3">
        <v>1.0</v>
      </c>
      <c r="I109" s="3">
        <v>1.0</v>
      </c>
      <c r="J109" s="3">
        <v>2.0</v>
      </c>
      <c r="K109" s="3">
        <v>2.0</v>
      </c>
      <c r="L109" s="3" t="s">
        <v>27</v>
      </c>
      <c r="M109" s="3" t="s">
        <v>22</v>
      </c>
      <c r="P109" s="3" t="s">
        <v>256</v>
      </c>
    </row>
    <row r="110">
      <c r="A110" s="3" t="s">
        <v>257</v>
      </c>
      <c r="B110" s="6" t="s">
        <v>258</v>
      </c>
      <c r="C110" s="3" t="s">
        <v>259</v>
      </c>
      <c r="D110" s="3" t="s">
        <v>126</v>
      </c>
      <c r="E110" s="3" t="s">
        <v>32</v>
      </c>
      <c r="F110" s="3">
        <v>1.0</v>
      </c>
      <c r="G110" s="3">
        <v>1.0</v>
      </c>
      <c r="H110" s="3">
        <v>3.0</v>
      </c>
      <c r="I110" s="3">
        <v>2.0</v>
      </c>
      <c r="J110" s="3">
        <v>2.0</v>
      </c>
      <c r="K110" s="3">
        <v>3.0</v>
      </c>
      <c r="L110" s="3" t="s">
        <v>21</v>
      </c>
      <c r="M110" s="3" t="s">
        <v>40</v>
      </c>
      <c r="P110" s="3" t="s">
        <v>94</v>
      </c>
    </row>
    <row r="111">
      <c r="A111" s="3" t="s">
        <v>260</v>
      </c>
      <c r="B111" s="6" t="s">
        <v>261</v>
      </c>
      <c r="C111" s="3" t="s">
        <v>259</v>
      </c>
      <c r="D111" s="3" t="s">
        <v>126</v>
      </c>
      <c r="E111" s="3" t="s">
        <v>20</v>
      </c>
      <c r="F111" s="3">
        <v>2.0</v>
      </c>
      <c r="G111" s="3">
        <v>2.0</v>
      </c>
      <c r="H111" s="3">
        <v>3.0</v>
      </c>
      <c r="I111" s="3">
        <v>2.0</v>
      </c>
      <c r="J111" s="3">
        <v>2.0</v>
      </c>
      <c r="K111" s="3">
        <v>3.0</v>
      </c>
      <c r="L111" s="3" t="s">
        <v>27</v>
      </c>
      <c r="M111" s="3" t="s">
        <v>40</v>
      </c>
      <c r="P111" s="3" t="s">
        <v>262</v>
      </c>
    </row>
    <row r="112">
      <c r="A112" s="3" t="s">
        <v>263</v>
      </c>
      <c r="B112" s="6" t="s">
        <v>38</v>
      </c>
      <c r="C112" s="3" t="s">
        <v>264</v>
      </c>
      <c r="D112" s="3" t="s">
        <v>49</v>
      </c>
      <c r="E112" s="3" t="s">
        <v>32</v>
      </c>
      <c r="F112" s="3">
        <v>2.0</v>
      </c>
      <c r="G112" s="3">
        <v>2.0</v>
      </c>
      <c r="H112" s="3">
        <v>3.0</v>
      </c>
      <c r="I112" s="3">
        <v>1.0</v>
      </c>
      <c r="J112" s="3">
        <v>1.0</v>
      </c>
      <c r="K112" s="3">
        <v>1.0</v>
      </c>
      <c r="L112" s="3" t="s">
        <v>21</v>
      </c>
      <c r="M112" s="3" t="s">
        <v>22</v>
      </c>
      <c r="P112" s="3" t="s">
        <v>33</v>
      </c>
    </row>
    <row r="113">
      <c r="A113" s="3" t="s">
        <v>265</v>
      </c>
      <c r="B113" s="6" t="s">
        <v>266</v>
      </c>
      <c r="C113" s="3" t="s">
        <v>264</v>
      </c>
      <c r="D113" s="3" t="s">
        <v>49</v>
      </c>
      <c r="E113" s="3" t="s">
        <v>32</v>
      </c>
      <c r="F113" s="3">
        <v>2.0</v>
      </c>
      <c r="G113" s="3">
        <v>1.0</v>
      </c>
      <c r="H113" s="3">
        <v>1.0</v>
      </c>
      <c r="I113" s="3">
        <v>1.0</v>
      </c>
      <c r="J113" s="3">
        <v>3.0</v>
      </c>
      <c r="K113" s="3">
        <v>1.0</v>
      </c>
      <c r="L113" s="3" t="s">
        <v>27</v>
      </c>
      <c r="M113" s="3" t="s">
        <v>22</v>
      </c>
      <c r="P113" s="3" t="s">
        <v>32</v>
      </c>
    </row>
    <row r="114">
      <c r="A114" s="5" t="s">
        <v>267</v>
      </c>
      <c r="B114" s="6" t="s">
        <v>268</v>
      </c>
      <c r="C114" s="3" t="s">
        <v>264</v>
      </c>
      <c r="D114" s="3" t="s">
        <v>49</v>
      </c>
      <c r="E114" s="3" t="s">
        <v>20</v>
      </c>
      <c r="F114" s="3">
        <v>2.0</v>
      </c>
      <c r="G114" s="3">
        <v>2.0</v>
      </c>
      <c r="H114" s="3">
        <v>3.0</v>
      </c>
      <c r="I114" s="3">
        <v>3.0</v>
      </c>
      <c r="J114" s="3">
        <v>1.0</v>
      </c>
      <c r="K114" s="3">
        <v>2.0</v>
      </c>
      <c r="L114" s="3" t="s">
        <v>27</v>
      </c>
      <c r="M114" s="3" t="s">
        <v>22</v>
      </c>
      <c r="P114" s="3" t="s">
        <v>112</v>
      </c>
    </row>
    <row r="115">
      <c r="A115" s="5" t="s">
        <v>269</v>
      </c>
      <c r="B115" s="6" t="s">
        <v>38</v>
      </c>
      <c r="C115" s="3" t="s">
        <v>264</v>
      </c>
      <c r="D115" s="3" t="s">
        <v>49</v>
      </c>
      <c r="E115" s="3" t="s">
        <v>20</v>
      </c>
      <c r="F115" s="3">
        <v>2.0</v>
      </c>
      <c r="G115" s="3">
        <v>2.0</v>
      </c>
      <c r="H115" s="3">
        <v>1.0</v>
      </c>
      <c r="I115" s="3">
        <v>3.0</v>
      </c>
      <c r="J115" s="3">
        <v>2.0</v>
      </c>
      <c r="K115" s="3">
        <v>1.0</v>
      </c>
      <c r="L115" s="3" t="s">
        <v>27</v>
      </c>
      <c r="M115" s="3" t="s">
        <v>22</v>
      </c>
      <c r="P115" s="3" t="s">
        <v>270</v>
      </c>
    </row>
    <row r="116">
      <c r="A116" s="5" t="s">
        <v>271</v>
      </c>
      <c r="B116" s="6" t="s">
        <v>38</v>
      </c>
      <c r="C116" s="3" t="s">
        <v>264</v>
      </c>
      <c r="D116" s="3" t="s">
        <v>49</v>
      </c>
      <c r="E116" s="3" t="s">
        <v>32</v>
      </c>
      <c r="F116" s="3">
        <v>2.0</v>
      </c>
      <c r="G116" s="3">
        <v>2.0</v>
      </c>
      <c r="H116" s="3">
        <v>1.0</v>
      </c>
      <c r="I116" s="3">
        <v>2.0</v>
      </c>
      <c r="J116" s="3">
        <v>1.0</v>
      </c>
      <c r="K116" s="3">
        <v>1.0</v>
      </c>
      <c r="L116" s="3" t="s">
        <v>27</v>
      </c>
      <c r="M116" s="3" t="s">
        <v>22</v>
      </c>
      <c r="P116" s="3" t="s">
        <v>32</v>
      </c>
    </row>
    <row r="117">
      <c r="A117" s="5" t="s">
        <v>272</v>
      </c>
      <c r="B117" s="6" t="s">
        <v>273</v>
      </c>
      <c r="C117" s="3" t="s">
        <v>264</v>
      </c>
      <c r="D117" s="3" t="s">
        <v>49</v>
      </c>
      <c r="E117" s="3" t="s">
        <v>20</v>
      </c>
      <c r="F117" s="3">
        <v>3.0</v>
      </c>
      <c r="G117" s="3">
        <v>1.0</v>
      </c>
      <c r="H117" s="3">
        <v>1.0</v>
      </c>
      <c r="I117" s="3">
        <v>1.0</v>
      </c>
      <c r="J117" s="3">
        <v>2.0</v>
      </c>
      <c r="K117" s="3">
        <v>1.0</v>
      </c>
      <c r="L117" s="3" t="s">
        <v>27</v>
      </c>
      <c r="M117" s="3" t="s">
        <v>22</v>
      </c>
      <c r="P117" s="3" t="s">
        <v>20</v>
      </c>
    </row>
    <row r="118">
      <c r="A118" s="5" t="s">
        <v>274</v>
      </c>
      <c r="B118" s="6" t="s">
        <v>38</v>
      </c>
      <c r="C118" s="3" t="s">
        <v>264</v>
      </c>
      <c r="D118" s="3" t="s">
        <v>49</v>
      </c>
      <c r="E118" s="3" t="s">
        <v>20</v>
      </c>
      <c r="F118" s="3">
        <v>2.0</v>
      </c>
      <c r="G118" s="3">
        <v>2.0</v>
      </c>
      <c r="H118" s="3">
        <v>3.0</v>
      </c>
      <c r="I118" s="3">
        <v>2.0</v>
      </c>
      <c r="J118" s="3">
        <v>1.0</v>
      </c>
      <c r="K118" s="3">
        <v>2.0</v>
      </c>
      <c r="L118" s="3" t="s">
        <v>27</v>
      </c>
      <c r="M118" s="3" t="s">
        <v>22</v>
      </c>
      <c r="P118" s="3" t="s">
        <v>262</v>
      </c>
    </row>
    <row r="119">
      <c r="A119" s="5" t="s">
        <v>275</v>
      </c>
      <c r="B119" s="6" t="s">
        <v>38</v>
      </c>
      <c r="C119" s="3" t="s">
        <v>276</v>
      </c>
      <c r="D119" s="3" t="s">
        <v>19</v>
      </c>
      <c r="E119" s="3" t="s">
        <v>20</v>
      </c>
      <c r="F119" s="3">
        <v>2.0</v>
      </c>
      <c r="G119" s="3">
        <v>3.0</v>
      </c>
      <c r="H119" s="3">
        <v>1.0</v>
      </c>
      <c r="I119" s="3">
        <v>1.0</v>
      </c>
      <c r="J119" s="3">
        <v>2.0</v>
      </c>
      <c r="K119" s="3">
        <v>2.0</v>
      </c>
      <c r="L119" s="3" t="s">
        <v>21</v>
      </c>
      <c r="M119" s="3" t="s">
        <v>22</v>
      </c>
      <c r="P119" s="3" t="s">
        <v>86</v>
      </c>
    </row>
    <row r="120">
      <c r="A120" s="5" t="s">
        <v>277</v>
      </c>
      <c r="B120" s="6" t="s">
        <v>38</v>
      </c>
      <c r="C120" s="3" t="s">
        <v>276</v>
      </c>
      <c r="D120" s="3" t="s">
        <v>19</v>
      </c>
      <c r="E120" s="3" t="s">
        <v>20</v>
      </c>
      <c r="F120" s="3">
        <v>2.0</v>
      </c>
      <c r="G120" s="3">
        <v>1.0</v>
      </c>
      <c r="H120" s="3">
        <v>3.0</v>
      </c>
      <c r="I120" s="3">
        <v>2.0</v>
      </c>
      <c r="J120" s="3">
        <v>1.0</v>
      </c>
      <c r="K120" s="3">
        <v>1.0</v>
      </c>
      <c r="L120" s="3" t="s">
        <v>27</v>
      </c>
      <c r="M120" s="3" t="s">
        <v>22</v>
      </c>
      <c r="P120" s="3" t="s">
        <v>262</v>
      </c>
    </row>
    <row r="121">
      <c r="A121" s="5" t="s">
        <v>278</v>
      </c>
      <c r="B121" s="6" t="s">
        <v>38</v>
      </c>
      <c r="C121" s="3" t="s">
        <v>276</v>
      </c>
      <c r="D121" s="3" t="s">
        <v>19</v>
      </c>
      <c r="E121" s="3" t="s">
        <v>39</v>
      </c>
      <c r="F121" s="3">
        <v>1.0</v>
      </c>
      <c r="G121" s="3">
        <v>1.0</v>
      </c>
      <c r="H121" s="3">
        <v>3.0</v>
      </c>
      <c r="I121" s="3">
        <v>2.0</v>
      </c>
      <c r="J121" s="3">
        <v>1.0</v>
      </c>
      <c r="K121" s="3">
        <v>1.0</v>
      </c>
      <c r="L121" s="3" t="s">
        <v>27</v>
      </c>
      <c r="M121" s="3" t="s">
        <v>22</v>
      </c>
      <c r="P121" s="3" t="s">
        <v>46</v>
      </c>
    </row>
    <row r="122">
      <c r="A122" s="5" t="s">
        <v>279</v>
      </c>
      <c r="B122" s="6" t="s">
        <v>38</v>
      </c>
      <c r="C122" s="3" t="s">
        <v>280</v>
      </c>
      <c r="D122" s="3" t="s">
        <v>49</v>
      </c>
      <c r="E122" s="3" t="s">
        <v>20</v>
      </c>
      <c r="F122" s="3">
        <v>2.0</v>
      </c>
      <c r="G122" s="3">
        <v>3.0</v>
      </c>
      <c r="H122" s="3">
        <v>1.0</v>
      </c>
      <c r="I122" s="3">
        <v>1.0</v>
      </c>
      <c r="J122" s="3">
        <v>3.0</v>
      </c>
      <c r="K122" s="3">
        <v>3.0</v>
      </c>
      <c r="L122" s="3" t="s">
        <v>21</v>
      </c>
      <c r="M122" s="3" t="s">
        <v>22</v>
      </c>
      <c r="P122" s="3" t="s">
        <v>281</v>
      </c>
    </row>
    <row r="123">
      <c r="A123" s="3" t="s">
        <v>282</v>
      </c>
      <c r="B123" s="6" t="s">
        <v>38</v>
      </c>
      <c r="C123" s="3" t="s">
        <v>280</v>
      </c>
      <c r="D123" s="3" t="s">
        <v>49</v>
      </c>
      <c r="E123" s="3" t="s">
        <v>39</v>
      </c>
      <c r="F123" s="3">
        <v>2.0</v>
      </c>
      <c r="G123" s="3">
        <v>2.0</v>
      </c>
      <c r="H123" s="3">
        <v>2.0</v>
      </c>
      <c r="I123" s="3">
        <v>1.0</v>
      </c>
      <c r="J123" s="3">
        <v>3.0</v>
      </c>
      <c r="K123" s="3">
        <v>2.0</v>
      </c>
      <c r="L123" s="3" t="s">
        <v>27</v>
      </c>
      <c r="M123" s="3" t="s">
        <v>22</v>
      </c>
      <c r="P123" s="3" t="s">
        <v>138</v>
      </c>
    </row>
    <row r="124">
      <c r="A124" s="5" t="s">
        <v>283</v>
      </c>
      <c r="B124" s="6" t="s">
        <v>38</v>
      </c>
      <c r="C124" s="3" t="s">
        <v>280</v>
      </c>
      <c r="D124" s="3" t="s">
        <v>49</v>
      </c>
      <c r="E124" s="3" t="s">
        <v>20</v>
      </c>
      <c r="F124" s="3">
        <v>2.0</v>
      </c>
      <c r="G124" s="3">
        <v>2.0</v>
      </c>
      <c r="H124" s="3">
        <v>1.0</v>
      </c>
      <c r="I124" s="3">
        <v>1.0</v>
      </c>
      <c r="J124" s="3">
        <v>2.0</v>
      </c>
      <c r="K124" s="3">
        <v>1.0</v>
      </c>
      <c r="L124" s="3" t="s">
        <v>27</v>
      </c>
      <c r="M124" s="3" t="s">
        <v>22</v>
      </c>
      <c r="P124" s="3" t="s">
        <v>284</v>
      </c>
    </row>
    <row r="125">
      <c r="A125" s="5" t="s">
        <v>285</v>
      </c>
      <c r="B125" s="6" t="s">
        <v>238</v>
      </c>
      <c r="C125" s="3" t="s">
        <v>280</v>
      </c>
      <c r="D125" s="3" t="s">
        <v>49</v>
      </c>
      <c r="E125" s="3" t="s">
        <v>39</v>
      </c>
      <c r="F125" s="3">
        <v>2.0</v>
      </c>
      <c r="G125" s="3">
        <v>2.0</v>
      </c>
      <c r="H125" s="3">
        <v>1.0</v>
      </c>
      <c r="I125" s="3">
        <v>1.0</v>
      </c>
      <c r="J125" s="3">
        <v>3.0</v>
      </c>
      <c r="K125" s="3">
        <v>1.0</v>
      </c>
      <c r="L125" s="3" t="s">
        <v>27</v>
      </c>
      <c r="M125" s="3" t="s">
        <v>22</v>
      </c>
      <c r="P125" s="3" t="s">
        <v>219</v>
      </c>
    </row>
    <row r="126">
      <c r="A126" s="5" t="s">
        <v>286</v>
      </c>
      <c r="B126" s="6"/>
      <c r="C126" s="3" t="s">
        <v>287</v>
      </c>
      <c r="D126" s="3" t="s">
        <v>126</v>
      </c>
      <c r="E126" s="3" t="s">
        <v>26</v>
      </c>
      <c r="F126" s="3">
        <v>2.0</v>
      </c>
      <c r="G126" s="3">
        <v>2.0</v>
      </c>
      <c r="H126" s="3">
        <v>2.0</v>
      </c>
      <c r="I126" s="3">
        <v>2.0</v>
      </c>
      <c r="J126" s="3">
        <v>2.0</v>
      </c>
      <c r="K126" s="3">
        <v>2.0</v>
      </c>
      <c r="L126" s="3" t="s">
        <v>21</v>
      </c>
      <c r="M126" s="3" t="s">
        <v>28</v>
      </c>
      <c r="P126" s="3" t="s">
        <v>288</v>
      </c>
    </row>
    <row r="127">
      <c r="A127" s="5" t="s">
        <v>289</v>
      </c>
      <c r="B127" s="6" t="s">
        <v>290</v>
      </c>
      <c r="C127" s="3" t="s">
        <v>291</v>
      </c>
      <c r="D127" s="3" t="s">
        <v>126</v>
      </c>
      <c r="E127" s="3" t="s">
        <v>20</v>
      </c>
      <c r="F127" s="3">
        <v>3.0</v>
      </c>
      <c r="G127" s="3">
        <v>2.0</v>
      </c>
      <c r="H127" s="3">
        <v>3.0</v>
      </c>
      <c r="I127" s="3">
        <v>1.0</v>
      </c>
      <c r="J127" s="3">
        <v>2.0</v>
      </c>
      <c r="K127" s="3">
        <v>3.0</v>
      </c>
      <c r="L127" s="3" t="s">
        <v>21</v>
      </c>
      <c r="M127" s="3" t="s">
        <v>22</v>
      </c>
      <c r="P127" s="3" t="s">
        <v>292</v>
      </c>
    </row>
    <row r="128">
      <c r="A128" s="5" t="s">
        <v>293</v>
      </c>
      <c r="B128" s="6" t="s">
        <v>38</v>
      </c>
      <c r="C128" s="3" t="s">
        <v>291</v>
      </c>
      <c r="D128" s="3" t="s">
        <v>126</v>
      </c>
      <c r="E128" s="3" t="s">
        <v>26</v>
      </c>
      <c r="F128" s="3">
        <v>3.0</v>
      </c>
      <c r="G128" s="3">
        <v>1.0</v>
      </c>
      <c r="H128" s="3">
        <v>3.0</v>
      </c>
      <c r="I128" s="3">
        <v>1.0</v>
      </c>
      <c r="J128" s="3">
        <v>2.0</v>
      </c>
      <c r="K128" s="3">
        <v>3.0</v>
      </c>
      <c r="L128" s="3" t="s">
        <v>27</v>
      </c>
      <c r="M128" s="3" t="s">
        <v>28</v>
      </c>
      <c r="P128" s="3" t="s">
        <v>294</v>
      </c>
    </row>
    <row r="129">
      <c r="A129" s="5" t="s">
        <v>295</v>
      </c>
      <c r="B129" s="6" t="s">
        <v>238</v>
      </c>
      <c r="C129" s="3" t="s">
        <v>291</v>
      </c>
      <c r="D129" s="3" t="s">
        <v>126</v>
      </c>
      <c r="E129" s="3" t="s">
        <v>32</v>
      </c>
      <c r="F129" s="3">
        <v>2.0</v>
      </c>
      <c r="G129" s="3">
        <v>1.0</v>
      </c>
      <c r="H129" s="3">
        <v>3.0</v>
      </c>
      <c r="I129" s="3">
        <v>1.0</v>
      </c>
      <c r="J129" s="3">
        <v>2.0</v>
      </c>
      <c r="K129" s="3">
        <v>1.0</v>
      </c>
      <c r="L129" s="3" t="s">
        <v>27</v>
      </c>
      <c r="M129" s="3" t="s">
        <v>22</v>
      </c>
      <c r="P129" s="3" t="s">
        <v>296</v>
      </c>
    </row>
    <row r="130">
      <c r="A130" s="3" t="s">
        <v>297</v>
      </c>
      <c r="B130" s="6" t="s">
        <v>298</v>
      </c>
      <c r="C130" s="3" t="s">
        <v>299</v>
      </c>
      <c r="D130" s="3" t="s">
        <v>126</v>
      </c>
      <c r="E130" s="3" t="s">
        <v>32</v>
      </c>
      <c r="F130" s="3">
        <v>2.0</v>
      </c>
      <c r="G130" s="3">
        <v>1.0</v>
      </c>
      <c r="H130" s="3">
        <v>2.0</v>
      </c>
      <c r="I130" s="3">
        <v>1.0</v>
      </c>
      <c r="J130" s="3">
        <v>2.0</v>
      </c>
      <c r="K130" s="3">
        <v>2.0</v>
      </c>
      <c r="L130" s="3" t="s">
        <v>21</v>
      </c>
      <c r="M130" s="3" t="s">
        <v>22</v>
      </c>
      <c r="P130" s="3" t="s">
        <v>300</v>
      </c>
    </row>
    <row r="131">
      <c r="A131" s="9" t="s">
        <v>301</v>
      </c>
      <c r="B131" s="6" t="s">
        <v>38</v>
      </c>
      <c r="C131" s="3" t="s">
        <v>299</v>
      </c>
      <c r="D131" s="3" t="s">
        <v>126</v>
      </c>
      <c r="E131" s="3" t="s">
        <v>32</v>
      </c>
      <c r="F131" s="3">
        <v>1.0</v>
      </c>
      <c r="G131" s="3">
        <v>1.0</v>
      </c>
      <c r="H131" s="3">
        <v>2.0</v>
      </c>
      <c r="I131" s="3">
        <v>2.0</v>
      </c>
      <c r="J131" s="3">
        <v>2.0</v>
      </c>
      <c r="K131" s="3">
        <v>2.0</v>
      </c>
      <c r="L131" s="3" t="s">
        <v>27</v>
      </c>
      <c r="M131" s="3" t="s">
        <v>40</v>
      </c>
      <c r="P131" s="3" t="s">
        <v>138</v>
      </c>
    </row>
    <row r="132">
      <c r="A132" s="9" t="s">
        <v>302</v>
      </c>
      <c r="B132" s="6" t="s">
        <v>38</v>
      </c>
      <c r="C132" s="3" t="s">
        <v>299</v>
      </c>
      <c r="D132" s="3" t="s">
        <v>126</v>
      </c>
      <c r="E132" s="3" t="s">
        <v>20</v>
      </c>
      <c r="F132" s="3">
        <v>1.0</v>
      </c>
      <c r="G132" s="3">
        <v>1.0</v>
      </c>
      <c r="H132" s="3">
        <v>1.0</v>
      </c>
      <c r="I132" s="3">
        <v>1.0</v>
      </c>
      <c r="J132" s="3">
        <v>3.0</v>
      </c>
      <c r="K132" s="3">
        <v>1.0</v>
      </c>
      <c r="L132" s="3" t="s">
        <v>27</v>
      </c>
      <c r="M132" s="3" t="s">
        <v>22</v>
      </c>
      <c r="O132" s="3" t="s">
        <v>303</v>
      </c>
      <c r="P132" s="3" t="s">
        <v>20</v>
      </c>
    </row>
    <row r="133">
      <c r="A133" s="5" t="s">
        <v>304</v>
      </c>
      <c r="B133" s="6" t="s">
        <v>305</v>
      </c>
      <c r="C133" s="3" t="s">
        <v>306</v>
      </c>
      <c r="D133" s="3" t="s">
        <v>126</v>
      </c>
      <c r="E133" s="3" t="s">
        <v>32</v>
      </c>
      <c r="F133" s="3">
        <v>3.0</v>
      </c>
      <c r="G133" s="3">
        <v>2.0</v>
      </c>
      <c r="H133" s="3">
        <v>1.0</v>
      </c>
      <c r="I133" s="3">
        <v>1.0</v>
      </c>
      <c r="J133" s="3">
        <v>2.0</v>
      </c>
      <c r="K133" s="3">
        <v>3.0</v>
      </c>
      <c r="L133" s="3" t="s">
        <v>21</v>
      </c>
      <c r="M133" s="3" t="s">
        <v>22</v>
      </c>
      <c r="P133" s="3" t="s">
        <v>307</v>
      </c>
    </row>
    <row r="134">
      <c r="A134" s="3" t="s">
        <v>308</v>
      </c>
      <c r="B134" s="6" t="s">
        <v>153</v>
      </c>
      <c r="C134" s="3" t="s">
        <v>306</v>
      </c>
      <c r="D134" s="3" t="s">
        <v>126</v>
      </c>
      <c r="E134" s="3" t="s">
        <v>32</v>
      </c>
      <c r="F134" s="3">
        <v>1.0</v>
      </c>
      <c r="G134" s="3">
        <v>1.0</v>
      </c>
      <c r="H134" s="3">
        <v>2.0</v>
      </c>
      <c r="I134" s="3">
        <v>1.0</v>
      </c>
      <c r="J134" s="3">
        <v>2.0</v>
      </c>
      <c r="K134" s="3">
        <v>1.0</v>
      </c>
      <c r="L134" s="3" t="s">
        <v>27</v>
      </c>
      <c r="M134" s="3" t="s">
        <v>22</v>
      </c>
      <c r="P134" s="3" t="s">
        <v>296</v>
      </c>
    </row>
    <row r="135">
      <c r="A135" s="3" t="s">
        <v>309</v>
      </c>
      <c r="B135" s="6" t="s">
        <v>38</v>
      </c>
      <c r="C135" s="3" t="s">
        <v>306</v>
      </c>
      <c r="D135" s="3" t="s">
        <v>126</v>
      </c>
      <c r="E135" s="3" t="s">
        <v>39</v>
      </c>
      <c r="F135" s="3">
        <v>2.0</v>
      </c>
      <c r="G135" s="3">
        <v>1.0</v>
      </c>
      <c r="H135" s="3">
        <v>3.0</v>
      </c>
      <c r="I135" s="3">
        <v>1.0</v>
      </c>
      <c r="J135" s="3">
        <v>3.0</v>
      </c>
      <c r="K135" s="3">
        <v>1.0</v>
      </c>
      <c r="L135" s="3" t="s">
        <v>27</v>
      </c>
      <c r="M135" s="3" t="s">
        <v>28</v>
      </c>
      <c r="P135" s="3" t="s">
        <v>219</v>
      </c>
    </row>
    <row r="136">
      <c r="A136" s="3" t="s">
        <v>310</v>
      </c>
      <c r="B136" s="6" t="s">
        <v>38</v>
      </c>
      <c r="C136" s="3" t="s">
        <v>310</v>
      </c>
      <c r="D136" s="3" t="s">
        <v>126</v>
      </c>
      <c r="E136" s="3" t="s">
        <v>26</v>
      </c>
      <c r="F136" s="3">
        <v>1.0</v>
      </c>
      <c r="G136" s="3">
        <v>1.0</v>
      </c>
      <c r="H136" s="3">
        <v>1.0</v>
      </c>
      <c r="I136" s="3">
        <v>1.0</v>
      </c>
      <c r="J136" s="3">
        <v>2.0</v>
      </c>
      <c r="K136" s="3">
        <v>3.0</v>
      </c>
      <c r="L136" s="3" t="s">
        <v>21</v>
      </c>
      <c r="M136" s="3" t="s">
        <v>40</v>
      </c>
      <c r="P136" s="3" t="s">
        <v>29</v>
      </c>
    </row>
    <row r="137">
      <c r="A137" s="5" t="s">
        <v>311</v>
      </c>
      <c r="B137" s="6" t="s">
        <v>38</v>
      </c>
      <c r="C137" s="3" t="s">
        <v>310</v>
      </c>
      <c r="D137" s="3" t="s">
        <v>126</v>
      </c>
      <c r="E137" s="3" t="s">
        <v>39</v>
      </c>
      <c r="F137" s="3">
        <v>1.0</v>
      </c>
      <c r="G137" s="3">
        <v>1.0</v>
      </c>
      <c r="H137" s="3">
        <v>1.0</v>
      </c>
      <c r="I137" s="3">
        <v>1.0</v>
      </c>
      <c r="J137" s="3">
        <v>1.0</v>
      </c>
      <c r="K137" s="3">
        <v>1.0</v>
      </c>
      <c r="L137" s="3" t="s">
        <v>27</v>
      </c>
      <c r="M137" s="3" t="s">
        <v>40</v>
      </c>
      <c r="P137" s="3" t="s">
        <v>256</v>
      </c>
    </row>
    <row r="138">
      <c r="A138" s="5" t="s">
        <v>312</v>
      </c>
      <c r="B138" s="6" t="s">
        <v>38</v>
      </c>
      <c r="C138" s="3" t="s">
        <v>310</v>
      </c>
      <c r="D138" s="3" t="s">
        <v>126</v>
      </c>
      <c r="E138" s="3" t="s">
        <v>39</v>
      </c>
      <c r="F138" s="3">
        <v>2.0</v>
      </c>
      <c r="G138" s="3">
        <v>3.0</v>
      </c>
      <c r="H138" s="3">
        <v>1.0</v>
      </c>
      <c r="I138" s="3">
        <v>1.0</v>
      </c>
      <c r="J138" s="3">
        <v>1.0</v>
      </c>
      <c r="K138" s="3">
        <v>2.0</v>
      </c>
      <c r="L138" s="3" t="s">
        <v>27</v>
      </c>
      <c r="M138" s="3" t="s">
        <v>40</v>
      </c>
      <c r="P138" s="3" t="s">
        <v>313</v>
      </c>
    </row>
    <row r="139">
      <c r="A139" s="5" t="s">
        <v>314</v>
      </c>
      <c r="B139" s="5" t="s">
        <v>315</v>
      </c>
      <c r="C139" s="3" t="s">
        <v>310</v>
      </c>
      <c r="D139" s="3" t="s">
        <v>126</v>
      </c>
      <c r="E139" s="3" t="s">
        <v>32</v>
      </c>
      <c r="F139" s="3">
        <v>3.0</v>
      </c>
      <c r="G139" s="3">
        <v>2.0</v>
      </c>
      <c r="H139" s="3">
        <v>3.0</v>
      </c>
      <c r="I139" s="3">
        <v>2.0</v>
      </c>
      <c r="J139" s="3">
        <v>1.0</v>
      </c>
      <c r="K139" s="3">
        <v>1.0</v>
      </c>
      <c r="L139" s="3" t="s">
        <v>27</v>
      </c>
      <c r="M139" s="3" t="s">
        <v>40</v>
      </c>
      <c r="P139" s="3" t="s">
        <v>32</v>
      </c>
    </row>
    <row r="140">
      <c r="A140" s="5" t="s">
        <v>316</v>
      </c>
      <c r="B140" s="6" t="s">
        <v>38</v>
      </c>
      <c r="C140" s="3" t="s">
        <v>317</v>
      </c>
      <c r="D140" s="3" t="s">
        <v>49</v>
      </c>
      <c r="E140" s="3" t="s">
        <v>32</v>
      </c>
      <c r="F140" s="3">
        <v>2.0</v>
      </c>
      <c r="G140" s="3">
        <v>2.0</v>
      </c>
      <c r="H140" s="3">
        <v>3.0</v>
      </c>
      <c r="I140" s="3">
        <v>1.0</v>
      </c>
      <c r="J140" s="3">
        <v>2.0</v>
      </c>
      <c r="K140" s="3">
        <v>3.0</v>
      </c>
      <c r="L140" s="3" t="s">
        <v>21</v>
      </c>
      <c r="M140" s="3" t="s">
        <v>22</v>
      </c>
      <c r="P140" s="3" t="s">
        <v>318</v>
      </c>
    </row>
    <row r="141">
      <c r="A141" s="5" t="s">
        <v>319</v>
      </c>
      <c r="B141" s="6" t="s">
        <v>38</v>
      </c>
      <c r="C141" s="3" t="s">
        <v>317</v>
      </c>
      <c r="D141" s="3" t="s">
        <v>49</v>
      </c>
      <c r="E141" s="3" t="s">
        <v>20</v>
      </c>
      <c r="F141" s="3">
        <v>3.0</v>
      </c>
      <c r="G141" s="3">
        <v>3.0</v>
      </c>
      <c r="H141" s="3">
        <v>1.0</v>
      </c>
      <c r="I141" s="3">
        <v>1.0</v>
      </c>
      <c r="J141" s="3">
        <v>2.0</v>
      </c>
      <c r="K141" s="3">
        <v>3.0</v>
      </c>
      <c r="L141" s="3" t="s">
        <v>27</v>
      </c>
      <c r="M141" s="3" t="s">
        <v>22</v>
      </c>
      <c r="P141" s="3" t="s">
        <v>60</v>
      </c>
    </row>
    <row r="142">
      <c r="A142" s="5" t="s">
        <v>320</v>
      </c>
      <c r="B142" s="6" t="s">
        <v>38</v>
      </c>
      <c r="C142" s="3" t="s">
        <v>317</v>
      </c>
      <c r="D142" s="3" t="s">
        <v>49</v>
      </c>
      <c r="E142" s="3" t="s">
        <v>39</v>
      </c>
      <c r="F142" s="3">
        <v>2.0</v>
      </c>
      <c r="G142" s="3">
        <v>1.0</v>
      </c>
      <c r="H142" s="3">
        <v>1.0</v>
      </c>
      <c r="I142" s="3">
        <v>1.0</v>
      </c>
      <c r="J142" s="3">
        <v>2.0</v>
      </c>
      <c r="K142" s="3">
        <v>2.0</v>
      </c>
      <c r="L142" s="3" t="s">
        <v>27</v>
      </c>
      <c r="M142" s="3" t="s">
        <v>22</v>
      </c>
      <c r="P142" s="3" t="s">
        <v>313</v>
      </c>
    </row>
    <row r="143">
      <c r="A143" s="5" t="s">
        <v>321</v>
      </c>
      <c r="B143" s="6" t="s">
        <v>38</v>
      </c>
      <c r="C143" s="3" t="s">
        <v>317</v>
      </c>
      <c r="D143" s="3" t="s">
        <v>49</v>
      </c>
      <c r="E143" s="3" t="s">
        <v>39</v>
      </c>
      <c r="F143" s="3">
        <v>2.0</v>
      </c>
      <c r="G143" s="3">
        <v>1.0</v>
      </c>
      <c r="H143" s="3">
        <v>3.0</v>
      </c>
      <c r="I143" s="3">
        <v>1.0</v>
      </c>
      <c r="J143" s="3">
        <v>2.0</v>
      </c>
      <c r="K143" s="3">
        <v>1.0</v>
      </c>
      <c r="L143" s="3" t="s">
        <v>27</v>
      </c>
      <c r="M143" s="3" t="s">
        <v>22</v>
      </c>
      <c r="P143" s="3" t="s">
        <v>322</v>
      </c>
    </row>
    <row r="144">
      <c r="A144" s="3" t="s">
        <v>323</v>
      </c>
      <c r="B144" s="6" t="s">
        <v>38</v>
      </c>
      <c r="C144" s="3" t="s">
        <v>317</v>
      </c>
      <c r="D144" s="3" t="s">
        <v>49</v>
      </c>
      <c r="E144" s="3" t="s">
        <v>20</v>
      </c>
      <c r="F144" s="3">
        <v>3.0</v>
      </c>
      <c r="G144" s="3">
        <v>3.0</v>
      </c>
      <c r="H144" s="3">
        <v>2.0</v>
      </c>
      <c r="I144" s="3">
        <v>2.0</v>
      </c>
      <c r="J144" s="3">
        <v>3.0</v>
      </c>
      <c r="K144" s="3">
        <v>2.0</v>
      </c>
      <c r="L144" s="3" t="s">
        <v>27</v>
      </c>
      <c r="M144" s="3" t="s">
        <v>22</v>
      </c>
      <c r="P144" s="3" t="s">
        <v>324</v>
      </c>
    </row>
    <row r="145">
      <c r="A145" s="3" t="s">
        <v>325</v>
      </c>
      <c r="B145" s="6" t="s">
        <v>38</v>
      </c>
      <c r="C145" s="3" t="s">
        <v>317</v>
      </c>
      <c r="D145" s="3" t="s">
        <v>49</v>
      </c>
      <c r="E145" s="3" t="s">
        <v>26</v>
      </c>
      <c r="F145" s="3">
        <v>1.0</v>
      </c>
      <c r="G145" s="3">
        <v>1.0</v>
      </c>
      <c r="H145" s="3">
        <v>3.0</v>
      </c>
      <c r="I145" s="3">
        <v>1.0</v>
      </c>
      <c r="J145" s="3">
        <v>3.0</v>
      </c>
      <c r="K145" s="3">
        <v>3.0</v>
      </c>
      <c r="L145" s="3" t="s">
        <v>27</v>
      </c>
      <c r="M145" s="3" t="s">
        <v>22</v>
      </c>
      <c r="O145" s="3" t="s">
        <v>326</v>
      </c>
      <c r="P145" s="3" t="s">
        <v>76</v>
      </c>
    </row>
    <row r="146">
      <c r="A146" s="5" t="s">
        <v>327</v>
      </c>
      <c r="B146" s="6" t="s">
        <v>328</v>
      </c>
      <c r="C146" s="3" t="s">
        <v>329</v>
      </c>
      <c r="D146" s="3" t="s">
        <v>126</v>
      </c>
      <c r="E146" s="3" t="s">
        <v>32</v>
      </c>
      <c r="F146" s="3">
        <v>3.0</v>
      </c>
      <c r="G146" s="3">
        <v>2.0</v>
      </c>
      <c r="H146" s="3">
        <v>3.0</v>
      </c>
      <c r="I146" s="3">
        <v>1.0</v>
      </c>
      <c r="J146" s="3">
        <v>1.0</v>
      </c>
      <c r="K146" s="3">
        <v>2.0</v>
      </c>
      <c r="L146" s="3" t="s">
        <v>27</v>
      </c>
      <c r="M146" s="3" t="s">
        <v>28</v>
      </c>
      <c r="P146" s="3" t="s">
        <v>204</v>
      </c>
    </row>
    <row r="147">
      <c r="A147" s="5" t="s">
        <v>330</v>
      </c>
      <c r="B147" s="6" t="s">
        <v>38</v>
      </c>
      <c r="C147" s="3" t="s">
        <v>329</v>
      </c>
      <c r="D147" s="3" t="s">
        <v>126</v>
      </c>
      <c r="E147" s="3" t="s">
        <v>39</v>
      </c>
      <c r="F147" s="3">
        <v>1.0</v>
      </c>
      <c r="G147" s="3">
        <v>1.0</v>
      </c>
      <c r="H147" s="3">
        <v>3.0</v>
      </c>
      <c r="I147" s="3">
        <v>1.0</v>
      </c>
      <c r="J147" s="3">
        <v>2.0</v>
      </c>
      <c r="K147" s="3">
        <v>2.0</v>
      </c>
      <c r="L147" s="3" t="s">
        <v>27</v>
      </c>
      <c r="M147" s="3" t="s">
        <v>40</v>
      </c>
      <c r="P147" s="3" t="s">
        <v>331</v>
      </c>
    </row>
    <row r="148">
      <c r="A148" s="5" t="s">
        <v>332</v>
      </c>
      <c r="B148" s="6" t="s">
        <v>38</v>
      </c>
      <c r="C148" s="3" t="s">
        <v>329</v>
      </c>
      <c r="D148" s="3" t="s">
        <v>126</v>
      </c>
      <c r="E148" s="3" t="s">
        <v>39</v>
      </c>
      <c r="F148" s="3">
        <v>2.0</v>
      </c>
      <c r="G148" s="3">
        <v>2.0</v>
      </c>
      <c r="H148" s="3">
        <v>3.0</v>
      </c>
      <c r="I148" s="3">
        <v>1.0</v>
      </c>
      <c r="J148" s="3">
        <v>2.0</v>
      </c>
      <c r="K148" s="3">
        <v>2.0</v>
      </c>
      <c r="L148" s="3" t="s">
        <v>27</v>
      </c>
      <c r="M148" s="3" t="s">
        <v>28</v>
      </c>
      <c r="P148" s="3" t="s">
        <v>331</v>
      </c>
    </row>
    <row r="149">
      <c r="A149" s="3" t="s">
        <v>333</v>
      </c>
      <c r="B149" s="10"/>
      <c r="C149" s="3" t="s">
        <v>329</v>
      </c>
      <c r="D149" s="3" t="s">
        <v>126</v>
      </c>
      <c r="E149" s="3" t="s">
        <v>32</v>
      </c>
      <c r="F149" s="3">
        <v>2.0</v>
      </c>
      <c r="G149" s="3">
        <v>1.0</v>
      </c>
      <c r="H149" s="3">
        <v>1.0</v>
      </c>
      <c r="I149" s="3">
        <v>1.0</v>
      </c>
      <c r="J149" s="3">
        <v>1.0</v>
      </c>
      <c r="K149" s="3">
        <v>2.0</v>
      </c>
      <c r="L149" s="3" t="s">
        <v>27</v>
      </c>
      <c r="M149" s="3" t="s">
        <v>22</v>
      </c>
      <c r="P149" s="3" t="s">
        <v>32</v>
      </c>
    </row>
    <row r="150" hidden="1">
      <c r="A150" s="3" t="s">
        <v>286</v>
      </c>
      <c r="B150" s="10"/>
      <c r="C150" s="3" t="s">
        <v>287</v>
      </c>
      <c r="D150" s="3" t="s">
        <v>126</v>
      </c>
      <c r="E150" s="3" t="s">
        <v>26</v>
      </c>
      <c r="L150" s="3" t="s">
        <v>21</v>
      </c>
      <c r="M150" s="3" t="s">
        <v>28</v>
      </c>
      <c r="P150" s="11" t="s">
        <v>334</v>
      </c>
    </row>
    <row r="151">
      <c r="A151" s="3" t="s">
        <v>335</v>
      </c>
      <c r="B151" s="6" t="s">
        <v>38</v>
      </c>
      <c r="C151" s="3" t="s">
        <v>287</v>
      </c>
      <c r="D151" s="3" t="s">
        <v>126</v>
      </c>
      <c r="E151" s="3" t="s">
        <v>20</v>
      </c>
      <c r="F151" s="3">
        <v>2.0</v>
      </c>
      <c r="G151" s="3">
        <v>1.0</v>
      </c>
      <c r="H151" s="3">
        <v>1.0</v>
      </c>
      <c r="I151" s="3">
        <v>1.0</v>
      </c>
      <c r="J151" s="3">
        <v>2.0</v>
      </c>
      <c r="K151" s="3">
        <v>2.0</v>
      </c>
      <c r="L151" s="3" t="s">
        <v>27</v>
      </c>
      <c r="M151" s="3" t="s">
        <v>28</v>
      </c>
      <c r="P151" s="3" t="s">
        <v>336</v>
      </c>
    </row>
    <row r="152">
      <c r="A152" s="3" t="s">
        <v>337</v>
      </c>
      <c r="B152" s="6"/>
      <c r="C152" s="3" t="s">
        <v>287</v>
      </c>
      <c r="D152" s="3" t="s">
        <v>126</v>
      </c>
      <c r="E152" s="3" t="s">
        <v>20</v>
      </c>
      <c r="F152" s="3">
        <v>1.0</v>
      </c>
      <c r="G152" s="3">
        <v>1.0</v>
      </c>
      <c r="H152" s="3">
        <v>1.0</v>
      </c>
      <c r="I152" s="3">
        <v>1.0</v>
      </c>
      <c r="J152" s="3">
        <v>3.0</v>
      </c>
      <c r="K152" s="3">
        <v>1.0</v>
      </c>
      <c r="L152" s="3" t="s">
        <v>27</v>
      </c>
      <c r="M152" s="3" t="s">
        <v>22</v>
      </c>
      <c r="P152" s="3" t="s">
        <v>338</v>
      </c>
    </row>
    <row r="153">
      <c r="A153" s="3" t="s">
        <v>339</v>
      </c>
      <c r="B153" s="6"/>
      <c r="C153" s="3" t="s">
        <v>287</v>
      </c>
      <c r="D153" s="3" t="s">
        <v>126</v>
      </c>
      <c r="E153" s="3" t="s">
        <v>39</v>
      </c>
      <c r="F153" s="3">
        <v>1.0</v>
      </c>
      <c r="G153" s="3">
        <v>1.0</v>
      </c>
      <c r="H153" s="3">
        <v>2.0</v>
      </c>
      <c r="I153" s="3">
        <v>1.0</v>
      </c>
      <c r="J153" s="3">
        <v>1.0</v>
      </c>
      <c r="K153" s="3">
        <v>3.0</v>
      </c>
      <c r="L153" s="3" t="s">
        <v>27</v>
      </c>
      <c r="M153" s="3" t="s">
        <v>22</v>
      </c>
      <c r="P153" s="3" t="s">
        <v>334</v>
      </c>
    </row>
    <row r="154">
      <c r="A154" s="3" t="s">
        <v>340</v>
      </c>
      <c r="B154" s="10"/>
      <c r="C154" s="3" t="s">
        <v>287</v>
      </c>
      <c r="D154" s="3" t="s">
        <v>126</v>
      </c>
      <c r="E154" s="3" t="s">
        <v>32</v>
      </c>
      <c r="F154" s="3">
        <v>2.0</v>
      </c>
      <c r="G154" s="3">
        <v>2.0</v>
      </c>
      <c r="H154" s="3">
        <v>1.0</v>
      </c>
      <c r="I154" s="3">
        <v>1.0</v>
      </c>
      <c r="J154" s="3">
        <v>2.0</v>
      </c>
      <c r="K154" s="3">
        <v>1.0</v>
      </c>
      <c r="L154" s="3" t="s">
        <v>27</v>
      </c>
      <c r="M154" s="3" t="s">
        <v>22</v>
      </c>
      <c r="P154" s="3" t="s">
        <v>32</v>
      </c>
    </row>
    <row r="155">
      <c r="A155" s="5" t="s">
        <v>341</v>
      </c>
      <c r="B155" s="10"/>
      <c r="C155" s="3" t="s">
        <v>287</v>
      </c>
      <c r="D155" s="3" t="s">
        <v>126</v>
      </c>
      <c r="E155" s="3" t="s">
        <v>32</v>
      </c>
      <c r="F155" s="3">
        <v>3.0</v>
      </c>
      <c r="G155" s="3">
        <v>2.0</v>
      </c>
      <c r="H155" s="3">
        <v>2.0</v>
      </c>
      <c r="I155" s="3">
        <v>1.0</v>
      </c>
      <c r="J155" s="3">
        <v>2.0</v>
      </c>
      <c r="K155" s="3">
        <v>2.0</v>
      </c>
      <c r="L155" s="3" t="s">
        <v>27</v>
      </c>
      <c r="M155" s="3" t="s">
        <v>22</v>
      </c>
      <c r="P155" s="3" t="s">
        <v>64</v>
      </c>
    </row>
    <row r="156">
      <c r="A156" s="3" t="s">
        <v>342</v>
      </c>
      <c r="B156" s="10"/>
      <c r="C156" s="3" t="s">
        <v>287</v>
      </c>
      <c r="D156" s="3" t="s">
        <v>126</v>
      </c>
      <c r="E156" s="3" t="s">
        <v>32</v>
      </c>
      <c r="F156" s="3">
        <v>1.0</v>
      </c>
      <c r="G156" s="3">
        <v>1.0</v>
      </c>
      <c r="H156" s="3">
        <v>1.0</v>
      </c>
      <c r="I156" s="3">
        <v>1.0</v>
      </c>
      <c r="J156" s="3">
        <v>3.0</v>
      </c>
      <c r="K156" s="3">
        <v>1.0</v>
      </c>
      <c r="L156" s="3" t="s">
        <v>27</v>
      </c>
      <c r="M156" s="3" t="s">
        <v>22</v>
      </c>
      <c r="P156" s="3" t="s">
        <v>127</v>
      </c>
    </row>
    <row r="157">
      <c r="A157" s="3" t="s">
        <v>343</v>
      </c>
      <c r="B157" s="10"/>
      <c r="C157" s="3" t="s">
        <v>287</v>
      </c>
      <c r="D157" s="3" t="s">
        <v>126</v>
      </c>
      <c r="E157" s="3" t="s">
        <v>32</v>
      </c>
      <c r="F157" s="3">
        <v>1.0</v>
      </c>
      <c r="G157" s="3">
        <v>1.0</v>
      </c>
      <c r="H157" s="3">
        <v>3.0</v>
      </c>
      <c r="I157" s="3">
        <v>1.0</v>
      </c>
      <c r="J157" s="3">
        <v>1.0</v>
      </c>
      <c r="K157" s="3">
        <v>2.0</v>
      </c>
      <c r="L157" s="3" t="s">
        <v>27</v>
      </c>
      <c r="M157" s="3" t="s">
        <v>22</v>
      </c>
      <c r="P157" s="3" t="s">
        <v>344</v>
      </c>
    </row>
    <row r="158">
      <c r="A158" s="3"/>
      <c r="B158" s="10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P158" s="3"/>
    </row>
    <row r="159">
      <c r="B159" s="10"/>
    </row>
    <row r="160">
      <c r="B160" s="10"/>
    </row>
    <row r="161">
      <c r="B161" s="10"/>
    </row>
    <row r="162">
      <c r="B162" s="10"/>
    </row>
    <row r="163">
      <c r="B163" s="10"/>
    </row>
    <row r="164">
      <c r="B164" s="10"/>
    </row>
    <row r="165">
      <c r="B165" s="10"/>
    </row>
    <row r="166">
      <c r="B166" s="10"/>
    </row>
    <row r="167">
      <c r="B167" s="10"/>
    </row>
    <row r="168">
      <c r="B168" s="10"/>
    </row>
    <row r="169">
      <c r="B169" s="10"/>
    </row>
    <row r="170">
      <c r="B170" s="10"/>
    </row>
    <row r="171">
      <c r="B171" s="10"/>
    </row>
    <row r="172">
      <c r="B172" s="10"/>
    </row>
    <row r="173">
      <c r="B173" s="10"/>
    </row>
    <row r="174">
      <c r="B174" s="10"/>
    </row>
    <row r="175">
      <c r="B175" s="10"/>
    </row>
    <row r="176">
      <c r="B176" s="10"/>
    </row>
    <row r="177">
      <c r="B177" s="10"/>
    </row>
    <row r="178">
      <c r="B178" s="10"/>
    </row>
    <row r="179">
      <c r="B179" s="10"/>
    </row>
    <row r="180">
      <c r="B180" s="10"/>
    </row>
    <row r="181">
      <c r="B181" s="10"/>
    </row>
    <row r="182">
      <c r="B182" s="10"/>
    </row>
    <row r="183">
      <c r="B183" s="10"/>
    </row>
    <row r="184">
      <c r="B184" s="10"/>
    </row>
    <row r="185">
      <c r="B185" s="10"/>
    </row>
    <row r="186">
      <c r="B186" s="10"/>
    </row>
    <row r="187">
      <c r="B187" s="10"/>
    </row>
    <row r="188">
      <c r="B188" s="10"/>
    </row>
    <row r="189">
      <c r="B189" s="10"/>
    </row>
    <row r="190">
      <c r="B190" s="10"/>
    </row>
    <row r="191">
      <c r="B191" s="10"/>
    </row>
    <row r="192">
      <c r="B192" s="10"/>
    </row>
    <row r="193">
      <c r="B193" s="10"/>
    </row>
    <row r="194">
      <c r="B194" s="10"/>
    </row>
    <row r="195">
      <c r="B195" s="10"/>
    </row>
    <row r="196">
      <c r="B196" s="10"/>
    </row>
    <row r="197">
      <c r="B197" s="10"/>
    </row>
    <row r="198">
      <c r="B198" s="10"/>
    </row>
    <row r="199">
      <c r="B199" s="10"/>
    </row>
    <row r="200">
      <c r="B200" s="10"/>
    </row>
    <row r="201">
      <c r="B201" s="10"/>
    </row>
    <row r="202">
      <c r="B202" s="10"/>
    </row>
    <row r="203">
      <c r="B203" s="10"/>
    </row>
    <row r="204">
      <c r="B204" s="10"/>
    </row>
    <row r="205">
      <c r="B205" s="10"/>
    </row>
    <row r="206">
      <c r="B206" s="10"/>
    </row>
    <row r="207">
      <c r="B207" s="10"/>
    </row>
    <row r="208">
      <c r="B208" s="10"/>
    </row>
    <row r="209">
      <c r="B209" s="10"/>
    </row>
    <row r="210">
      <c r="B210" s="10"/>
    </row>
    <row r="211">
      <c r="B211" s="10"/>
    </row>
    <row r="212">
      <c r="B212" s="10"/>
    </row>
    <row r="213">
      <c r="B213" s="10"/>
    </row>
    <row r="214">
      <c r="B214" s="10"/>
    </row>
    <row r="215">
      <c r="B215" s="10"/>
    </row>
    <row r="216">
      <c r="B216" s="10"/>
    </row>
    <row r="217">
      <c r="B217" s="10"/>
    </row>
    <row r="218">
      <c r="B218" s="10"/>
    </row>
    <row r="219">
      <c r="B219" s="10"/>
    </row>
    <row r="220">
      <c r="B220" s="10"/>
    </row>
    <row r="221">
      <c r="B221" s="10"/>
    </row>
    <row r="222">
      <c r="B222" s="10"/>
    </row>
    <row r="223">
      <c r="B223" s="10"/>
    </row>
    <row r="224">
      <c r="B224" s="10"/>
    </row>
    <row r="225">
      <c r="B225" s="10"/>
    </row>
    <row r="226">
      <c r="B226" s="10"/>
    </row>
    <row r="227">
      <c r="B227" s="10"/>
    </row>
    <row r="228">
      <c r="B228" s="10"/>
    </row>
    <row r="229">
      <c r="B229" s="10"/>
    </row>
    <row r="230">
      <c r="B230" s="10"/>
    </row>
    <row r="231">
      <c r="B231" s="10"/>
    </row>
    <row r="232">
      <c r="B232" s="10"/>
    </row>
    <row r="233">
      <c r="B233" s="10"/>
    </row>
    <row r="234">
      <c r="B234" s="10"/>
    </row>
    <row r="235">
      <c r="B235" s="10"/>
    </row>
    <row r="236">
      <c r="B236" s="10"/>
    </row>
    <row r="237">
      <c r="B237" s="10"/>
    </row>
    <row r="238">
      <c r="B238" s="10"/>
    </row>
    <row r="239">
      <c r="B239" s="10"/>
    </row>
    <row r="240">
      <c r="B240" s="10"/>
    </row>
    <row r="241">
      <c r="B241" s="10"/>
    </row>
    <row r="242">
      <c r="B242" s="10"/>
    </row>
    <row r="243">
      <c r="B243" s="10"/>
    </row>
    <row r="244">
      <c r="B244" s="10"/>
    </row>
    <row r="245">
      <c r="B245" s="10"/>
    </row>
    <row r="246">
      <c r="B246" s="10"/>
    </row>
    <row r="247">
      <c r="B247" s="10"/>
    </row>
    <row r="248">
      <c r="B248" s="10"/>
    </row>
    <row r="249">
      <c r="B249" s="10"/>
    </row>
    <row r="250">
      <c r="B250" s="10"/>
    </row>
    <row r="251">
      <c r="B251" s="10"/>
    </row>
    <row r="252">
      <c r="B252" s="10"/>
    </row>
    <row r="253">
      <c r="B253" s="10"/>
    </row>
    <row r="254">
      <c r="B254" s="10"/>
    </row>
    <row r="255">
      <c r="B255" s="10"/>
    </row>
    <row r="256">
      <c r="B256" s="10"/>
    </row>
    <row r="257">
      <c r="B257" s="10"/>
    </row>
    <row r="258">
      <c r="B258" s="10"/>
    </row>
    <row r="259">
      <c r="B259" s="10"/>
    </row>
    <row r="260">
      <c r="B260" s="10"/>
    </row>
    <row r="261">
      <c r="B261" s="10"/>
    </row>
    <row r="262">
      <c r="B262" s="10"/>
    </row>
    <row r="263">
      <c r="B263" s="10"/>
    </row>
    <row r="264">
      <c r="B264" s="10"/>
    </row>
    <row r="265">
      <c r="B265" s="10"/>
    </row>
    <row r="266">
      <c r="B266" s="10"/>
    </row>
    <row r="267">
      <c r="B267" s="10"/>
    </row>
    <row r="268">
      <c r="B268" s="10"/>
    </row>
    <row r="269">
      <c r="B269" s="10"/>
    </row>
    <row r="270">
      <c r="B270" s="10"/>
    </row>
    <row r="271">
      <c r="B271" s="10"/>
    </row>
    <row r="272">
      <c r="B272" s="10"/>
    </row>
    <row r="273">
      <c r="B273" s="10"/>
    </row>
    <row r="274">
      <c r="B274" s="10"/>
    </row>
    <row r="275">
      <c r="B275" s="10"/>
    </row>
    <row r="276">
      <c r="B276" s="10"/>
    </row>
    <row r="277">
      <c r="B277" s="10"/>
    </row>
    <row r="278">
      <c r="B278" s="10"/>
    </row>
    <row r="279">
      <c r="B279" s="10"/>
    </row>
    <row r="280">
      <c r="B280" s="10"/>
    </row>
    <row r="281">
      <c r="B281" s="10"/>
    </row>
    <row r="282">
      <c r="B282" s="10"/>
    </row>
    <row r="283">
      <c r="B283" s="10"/>
    </row>
    <row r="284">
      <c r="B284" s="10"/>
    </row>
    <row r="285">
      <c r="B285" s="10"/>
    </row>
    <row r="286">
      <c r="B286" s="10"/>
    </row>
    <row r="287">
      <c r="B287" s="10"/>
    </row>
    <row r="288">
      <c r="B288" s="10"/>
    </row>
    <row r="289">
      <c r="B289" s="10"/>
    </row>
    <row r="290">
      <c r="B290" s="10"/>
    </row>
    <row r="291">
      <c r="B291" s="10"/>
    </row>
    <row r="292">
      <c r="B292" s="10"/>
    </row>
    <row r="293">
      <c r="B293" s="10"/>
    </row>
    <row r="294">
      <c r="B294" s="10"/>
    </row>
    <row r="295">
      <c r="B295" s="10"/>
    </row>
    <row r="296">
      <c r="B296" s="10"/>
    </row>
    <row r="297">
      <c r="B297" s="10"/>
    </row>
    <row r="298">
      <c r="B298" s="10"/>
    </row>
    <row r="299">
      <c r="B299" s="10"/>
    </row>
    <row r="300">
      <c r="B300" s="10"/>
    </row>
    <row r="301">
      <c r="B301" s="10"/>
    </row>
    <row r="302">
      <c r="B302" s="10"/>
    </row>
    <row r="303">
      <c r="B303" s="10"/>
    </row>
    <row r="304">
      <c r="B304" s="10"/>
    </row>
    <row r="305">
      <c r="B305" s="10"/>
    </row>
    <row r="306">
      <c r="B306" s="10"/>
    </row>
    <row r="307">
      <c r="B307" s="10"/>
    </row>
    <row r="308">
      <c r="B308" s="10"/>
    </row>
    <row r="309">
      <c r="B309" s="10"/>
    </row>
    <row r="310">
      <c r="B310" s="10"/>
    </row>
    <row r="311">
      <c r="B311" s="10"/>
    </row>
    <row r="312">
      <c r="B312" s="10"/>
    </row>
    <row r="313">
      <c r="B313" s="10"/>
    </row>
    <row r="314">
      <c r="B314" s="10"/>
    </row>
    <row r="315">
      <c r="B315" s="10"/>
    </row>
    <row r="316">
      <c r="B316" s="10"/>
    </row>
    <row r="317">
      <c r="B317" s="10"/>
    </row>
    <row r="318">
      <c r="B318" s="10"/>
    </row>
    <row r="319">
      <c r="B319" s="10"/>
    </row>
    <row r="320">
      <c r="B320" s="10"/>
    </row>
    <row r="321">
      <c r="B321" s="10"/>
    </row>
    <row r="322">
      <c r="B322" s="10"/>
    </row>
    <row r="323">
      <c r="B323" s="10"/>
    </row>
    <row r="324">
      <c r="B324" s="10"/>
    </row>
    <row r="325">
      <c r="B325" s="10"/>
    </row>
    <row r="326">
      <c r="B326" s="10"/>
    </row>
    <row r="327">
      <c r="B327" s="10"/>
    </row>
    <row r="328">
      <c r="B328" s="10"/>
    </row>
    <row r="329">
      <c r="B329" s="10"/>
    </row>
    <row r="330">
      <c r="B330" s="10"/>
    </row>
    <row r="331">
      <c r="B331" s="10"/>
    </row>
    <row r="332">
      <c r="B332" s="10"/>
    </row>
    <row r="333">
      <c r="B333" s="10"/>
    </row>
    <row r="334">
      <c r="B334" s="10"/>
    </row>
    <row r="335">
      <c r="B335" s="10"/>
    </row>
    <row r="336">
      <c r="B336" s="10"/>
    </row>
    <row r="337">
      <c r="B337" s="10"/>
    </row>
    <row r="338">
      <c r="B338" s="10"/>
    </row>
    <row r="339">
      <c r="B339" s="10"/>
    </row>
    <row r="340">
      <c r="B340" s="10"/>
    </row>
    <row r="341">
      <c r="B341" s="10"/>
    </row>
    <row r="342">
      <c r="B342" s="10"/>
    </row>
    <row r="343">
      <c r="B343" s="10"/>
    </row>
    <row r="344">
      <c r="B344" s="10"/>
    </row>
    <row r="345">
      <c r="B345" s="10"/>
    </row>
    <row r="346">
      <c r="B346" s="10"/>
    </row>
    <row r="347">
      <c r="B347" s="10"/>
    </row>
    <row r="348">
      <c r="B348" s="10"/>
    </row>
    <row r="349">
      <c r="B349" s="10"/>
    </row>
    <row r="350">
      <c r="B350" s="10"/>
    </row>
    <row r="351">
      <c r="B351" s="10"/>
    </row>
    <row r="352">
      <c r="B352" s="10"/>
    </row>
    <row r="353">
      <c r="B353" s="10"/>
    </row>
    <row r="354">
      <c r="B354" s="10"/>
    </row>
    <row r="355">
      <c r="B355" s="10"/>
    </row>
    <row r="356">
      <c r="B356" s="10"/>
    </row>
    <row r="357">
      <c r="B357" s="10"/>
    </row>
    <row r="358">
      <c r="B358" s="10"/>
    </row>
    <row r="359">
      <c r="B359" s="10"/>
    </row>
    <row r="360">
      <c r="B360" s="10"/>
    </row>
    <row r="361">
      <c r="B361" s="10"/>
    </row>
    <row r="362">
      <c r="B362" s="10"/>
    </row>
    <row r="363">
      <c r="B363" s="10"/>
    </row>
    <row r="364">
      <c r="B364" s="10"/>
    </row>
    <row r="365">
      <c r="B365" s="10"/>
    </row>
    <row r="366">
      <c r="B366" s="10"/>
    </row>
    <row r="367">
      <c r="B367" s="10"/>
    </row>
    <row r="368">
      <c r="B368" s="10"/>
    </row>
    <row r="369">
      <c r="B369" s="10"/>
    </row>
    <row r="370">
      <c r="B370" s="10"/>
    </row>
    <row r="371">
      <c r="B371" s="10"/>
    </row>
    <row r="372">
      <c r="B372" s="10"/>
    </row>
    <row r="373">
      <c r="B373" s="10"/>
    </row>
    <row r="374">
      <c r="B374" s="10"/>
    </row>
    <row r="375">
      <c r="B375" s="10"/>
    </row>
    <row r="376">
      <c r="B376" s="10"/>
    </row>
    <row r="377">
      <c r="B377" s="10"/>
    </row>
    <row r="378">
      <c r="B378" s="10"/>
    </row>
    <row r="379">
      <c r="B379" s="10"/>
    </row>
    <row r="380">
      <c r="B380" s="10"/>
    </row>
    <row r="381">
      <c r="B381" s="10"/>
    </row>
    <row r="382">
      <c r="B382" s="10"/>
    </row>
    <row r="383">
      <c r="B383" s="10"/>
    </row>
    <row r="384">
      <c r="B384" s="10"/>
    </row>
    <row r="385">
      <c r="B385" s="10"/>
    </row>
    <row r="386">
      <c r="B386" s="10"/>
    </row>
    <row r="387">
      <c r="B387" s="10"/>
    </row>
    <row r="388">
      <c r="B388" s="10"/>
    </row>
    <row r="389">
      <c r="B389" s="10"/>
    </row>
    <row r="390">
      <c r="B390" s="10"/>
    </row>
    <row r="391">
      <c r="B391" s="10"/>
    </row>
    <row r="392">
      <c r="B392" s="10"/>
    </row>
    <row r="393">
      <c r="B393" s="10"/>
    </row>
    <row r="394">
      <c r="B394" s="10"/>
    </row>
    <row r="395">
      <c r="B395" s="10"/>
    </row>
    <row r="396">
      <c r="B396" s="10"/>
    </row>
    <row r="397">
      <c r="B397" s="10"/>
    </row>
    <row r="398">
      <c r="B398" s="10"/>
    </row>
    <row r="399">
      <c r="B399" s="10"/>
    </row>
    <row r="400">
      <c r="B400" s="10"/>
    </row>
    <row r="401">
      <c r="B401" s="10"/>
    </row>
    <row r="402">
      <c r="B402" s="10"/>
    </row>
    <row r="403">
      <c r="B403" s="10"/>
    </row>
    <row r="404">
      <c r="B404" s="10"/>
    </row>
    <row r="405">
      <c r="B405" s="10"/>
    </row>
    <row r="406">
      <c r="B406" s="10"/>
    </row>
    <row r="407">
      <c r="B407" s="10"/>
    </row>
    <row r="408">
      <c r="B408" s="10"/>
    </row>
    <row r="409">
      <c r="B409" s="10"/>
    </row>
    <row r="410">
      <c r="B410" s="10"/>
    </row>
    <row r="411">
      <c r="B411" s="10"/>
    </row>
    <row r="412">
      <c r="B412" s="10"/>
    </row>
    <row r="413">
      <c r="B413" s="10"/>
    </row>
    <row r="414">
      <c r="B414" s="10"/>
    </row>
    <row r="415">
      <c r="B415" s="10"/>
    </row>
    <row r="416">
      <c r="B416" s="10"/>
    </row>
    <row r="417">
      <c r="B417" s="10"/>
    </row>
    <row r="418">
      <c r="B418" s="10"/>
    </row>
    <row r="419">
      <c r="B419" s="10"/>
    </row>
    <row r="420">
      <c r="B420" s="10"/>
    </row>
    <row r="421">
      <c r="B421" s="10"/>
    </row>
    <row r="422">
      <c r="B422" s="10"/>
    </row>
    <row r="423">
      <c r="B423" s="10"/>
    </row>
    <row r="424">
      <c r="B424" s="10"/>
    </row>
    <row r="425">
      <c r="B425" s="10"/>
    </row>
    <row r="426">
      <c r="B426" s="10"/>
    </row>
    <row r="427">
      <c r="B427" s="10"/>
    </row>
    <row r="428">
      <c r="B428" s="10"/>
    </row>
    <row r="429">
      <c r="B429" s="10"/>
    </row>
    <row r="430">
      <c r="B430" s="10"/>
    </row>
    <row r="431">
      <c r="B431" s="10"/>
    </row>
    <row r="432">
      <c r="B432" s="10"/>
    </row>
    <row r="433">
      <c r="B433" s="10"/>
    </row>
    <row r="434">
      <c r="B434" s="10"/>
    </row>
    <row r="435">
      <c r="B435" s="10"/>
    </row>
    <row r="436">
      <c r="B436" s="10"/>
    </row>
    <row r="437">
      <c r="B437" s="10"/>
    </row>
    <row r="438">
      <c r="B438" s="10"/>
    </row>
    <row r="439">
      <c r="B439" s="10"/>
    </row>
    <row r="440">
      <c r="B440" s="10"/>
    </row>
    <row r="441">
      <c r="B441" s="10"/>
    </row>
    <row r="442">
      <c r="B442" s="10"/>
    </row>
    <row r="443">
      <c r="B443" s="10"/>
    </row>
    <row r="444">
      <c r="B444" s="10"/>
    </row>
    <row r="445">
      <c r="B445" s="10"/>
    </row>
    <row r="446">
      <c r="B446" s="10"/>
    </row>
    <row r="447">
      <c r="B447" s="10"/>
    </row>
    <row r="448">
      <c r="B448" s="10"/>
    </row>
    <row r="449">
      <c r="B449" s="10"/>
    </row>
    <row r="450">
      <c r="B450" s="10"/>
    </row>
    <row r="451">
      <c r="B451" s="10"/>
    </row>
    <row r="452">
      <c r="B452" s="10"/>
    </row>
    <row r="453">
      <c r="B453" s="10"/>
    </row>
    <row r="454">
      <c r="B454" s="10"/>
    </row>
    <row r="455">
      <c r="B455" s="10"/>
    </row>
    <row r="456">
      <c r="B456" s="10"/>
    </row>
    <row r="457">
      <c r="B457" s="10"/>
    </row>
    <row r="458">
      <c r="B458" s="10"/>
    </row>
    <row r="459">
      <c r="B459" s="10"/>
    </row>
    <row r="460">
      <c r="B460" s="10"/>
    </row>
    <row r="461">
      <c r="B461" s="10"/>
    </row>
    <row r="462">
      <c r="B462" s="10"/>
    </row>
    <row r="463">
      <c r="B463" s="10"/>
    </row>
    <row r="464">
      <c r="B464" s="10"/>
    </row>
    <row r="465">
      <c r="B465" s="10"/>
    </row>
    <row r="466">
      <c r="B466" s="10"/>
    </row>
    <row r="467">
      <c r="B467" s="10"/>
    </row>
    <row r="468">
      <c r="B468" s="10"/>
    </row>
    <row r="469">
      <c r="B469" s="10"/>
    </row>
    <row r="470">
      <c r="B470" s="10"/>
    </row>
    <row r="471">
      <c r="B471" s="10"/>
    </row>
    <row r="472">
      <c r="B472" s="10"/>
    </row>
    <row r="473">
      <c r="B473" s="10"/>
    </row>
    <row r="474">
      <c r="B474" s="10"/>
    </row>
    <row r="475">
      <c r="B475" s="10"/>
    </row>
    <row r="476">
      <c r="B476" s="10"/>
    </row>
    <row r="477">
      <c r="B477" s="10"/>
    </row>
    <row r="478">
      <c r="B478" s="10"/>
    </row>
    <row r="479">
      <c r="B479" s="10"/>
    </row>
    <row r="480">
      <c r="B480" s="10"/>
    </row>
    <row r="481">
      <c r="B481" s="10"/>
    </row>
    <row r="482">
      <c r="B482" s="10"/>
    </row>
    <row r="483">
      <c r="B483" s="10"/>
    </row>
    <row r="484">
      <c r="B484" s="10"/>
    </row>
    <row r="485">
      <c r="B485" s="10"/>
    </row>
    <row r="486">
      <c r="B486" s="10"/>
    </row>
    <row r="487">
      <c r="B487" s="10"/>
    </row>
    <row r="488">
      <c r="B488" s="10"/>
    </row>
    <row r="489">
      <c r="B489" s="10"/>
    </row>
    <row r="490">
      <c r="B490" s="10"/>
    </row>
    <row r="491">
      <c r="B491" s="10"/>
    </row>
    <row r="492">
      <c r="B492" s="10"/>
    </row>
    <row r="493">
      <c r="B493" s="10"/>
    </row>
    <row r="494">
      <c r="B494" s="10"/>
    </row>
    <row r="495">
      <c r="B495" s="10"/>
    </row>
    <row r="496">
      <c r="B496" s="10"/>
    </row>
    <row r="497">
      <c r="B497" s="10"/>
    </row>
    <row r="498">
      <c r="B498" s="10"/>
    </row>
    <row r="499">
      <c r="B499" s="10"/>
    </row>
    <row r="500">
      <c r="B500" s="10"/>
    </row>
    <row r="501">
      <c r="B501" s="10"/>
    </row>
    <row r="502">
      <c r="B502" s="10"/>
    </row>
    <row r="503">
      <c r="B503" s="10"/>
    </row>
    <row r="504">
      <c r="B504" s="10"/>
    </row>
    <row r="505">
      <c r="B505" s="10"/>
    </row>
    <row r="506">
      <c r="B506" s="10"/>
    </row>
    <row r="507">
      <c r="B507" s="10"/>
    </row>
    <row r="508">
      <c r="B508" s="10"/>
    </row>
    <row r="509">
      <c r="B509" s="10"/>
    </row>
    <row r="510">
      <c r="B510" s="10"/>
    </row>
    <row r="511">
      <c r="B511" s="10"/>
    </row>
    <row r="512">
      <c r="B512" s="10"/>
    </row>
    <row r="513">
      <c r="B513" s="10"/>
    </row>
    <row r="514">
      <c r="B514" s="10"/>
    </row>
    <row r="515">
      <c r="B515" s="10"/>
    </row>
    <row r="516">
      <c r="B516" s="10"/>
    </row>
    <row r="517">
      <c r="B517" s="10"/>
    </row>
    <row r="518">
      <c r="B518" s="10"/>
    </row>
    <row r="519">
      <c r="B519" s="10"/>
    </row>
    <row r="520">
      <c r="B520" s="10"/>
    </row>
    <row r="521">
      <c r="B521" s="10"/>
    </row>
    <row r="522">
      <c r="B522" s="10"/>
    </row>
    <row r="523">
      <c r="B523" s="10"/>
    </row>
    <row r="524">
      <c r="B524" s="10"/>
    </row>
    <row r="525">
      <c r="B525" s="10"/>
    </row>
    <row r="526">
      <c r="B526" s="10"/>
    </row>
    <row r="527">
      <c r="B527" s="10"/>
    </row>
    <row r="528">
      <c r="B528" s="10"/>
    </row>
    <row r="529">
      <c r="B529" s="10"/>
    </row>
    <row r="530">
      <c r="B530" s="10"/>
    </row>
    <row r="531">
      <c r="B531" s="10"/>
    </row>
    <row r="532">
      <c r="B532" s="10"/>
    </row>
    <row r="533">
      <c r="B533" s="10"/>
    </row>
    <row r="534">
      <c r="B534" s="10"/>
    </row>
    <row r="535">
      <c r="B535" s="10"/>
    </row>
    <row r="536">
      <c r="B536" s="10"/>
    </row>
    <row r="537">
      <c r="B537" s="10"/>
    </row>
    <row r="538">
      <c r="B538" s="10"/>
    </row>
    <row r="539">
      <c r="B539" s="10"/>
    </row>
    <row r="540">
      <c r="B540" s="10"/>
    </row>
    <row r="541">
      <c r="B541" s="10"/>
    </row>
    <row r="542">
      <c r="B542" s="10"/>
    </row>
    <row r="543">
      <c r="B543" s="10"/>
    </row>
    <row r="544">
      <c r="B544" s="10"/>
    </row>
    <row r="545">
      <c r="B545" s="10"/>
    </row>
    <row r="546">
      <c r="B546" s="10"/>
    </row>
    <row r="547">
      <c r="B547" s="10"/>
    </row>
    <row r="548">
      <c r="B548" s="10"/>
    </row>
    <row r="549">
      <c r="B549" s="10"/>
    </row>
    <row r="550">
      <c r="B550" s="10"/>
    </row>
    <row r="551">
      <c r="B551" s="10"/>
    </row>
    <row r="552">
      <c r="B552" s="10"/>
    </row>
    <row r="553">
      <c r="B553" s="10"/>
    </row>
    <row r="554">
      <c r="B554" s="10"/>
    </row>
    <row r="555">
      <c r="B555" s="10"/>
    </row>
    <row r="556">
      <c r="B556" s="10"/>
    </row>
    <row r="557">
      <c r="B557" s="10"/>
    </row>
    <row r="558">
      <c r="B558" s="10"/>
    </row>
    <row r="559">
      <c r="B559" s="10"/>
    </row>
    <row r="560">
      <c r="B560" s="10"/>
    </row>
    <row r="561">
      <c r="B561" s="10"/>
    </row>
    <row r="562">
      <c r="B562" s="10"/>
    </row>
    <row r="563">
      <c r="B563" s="10"/>
    </row>
    <row r="564">
      <c r="B564" s="10"/>
    </row>
    <row r="565">
      <c r="B565" s="10"/>
    </row>
    <row r="566">
      <c r="B566" s="10"/>
    </row>
    <row r="567">
      <c r="B567" s="10"/>
    </row>
    <row r="568">
      <c r="B568" s="10"/>
    </row>
    <row r="569">
      <c r="B569" s="10"/>
    </row>
    <row r="570">
      <c r="B570" s="10"/>
    </row>
    <row r="571">
      <c r="B571" s="10"/>
    </row>
    <row r="572">
      <c r="B572" s="10"/>
    </row>
    <row r="573">
      <c r="B573" s="10"/>
    </row>
    <row r="574">
      <c r="B574" s="10"/>
    </row>
    <row r="575">
      <c r="B575" s="10"/>
    </row>
    <row r="576">
      <c r="B576" s="10"/>
    </row>
    <row r="577">
      <c r="B577" s="10"/>
    </row>
    <row r="578">
      <c r="B578" s="10"/>
    </row>
    <row r="579">
      <c r="B579" s="10"/>
    </row>
    <row r="580">
      <c r="B580" s="10"/>
    </row>
    <row r="581">
      <c r="B581" s="10"/>
    </row>
    <row r="582">
      <c r="B582" s="10"/>
    </row>
    <row r="583">
      <c r="B583" s="10"/>
    </row>
    <row r="584">
      <c r="B584" s="10"/>
    </row>
    <row r="585">
      <c r="B585" s="10"/>
    </row>
    <row r="586">
      <c r="B586" s="10"/>
    </row>
    <row r="587">
      <c r="B587" s="10"/>
    </row>
    <row r="588">
      <c r="B588" s="10"/>
    </row>
    <row r="589">
      <c r="B589" s="10"/>
    </row>
    <row r="590">
      <c r="B590" s="10"/>
    </row>
    <row r="591">
      <c r="B591" s="10"/>
    </row>
    <row r="592">
      <c r="B592" s="10"/>
    </row>
    <row r="593">
      <c r="B593" s="10"/>
    </row>
    <row r="594">
      <c r="B594" s="10"/>
    </row>
    <row r="595">
      <c r="B595" s="10"/>
    </row>
    <row r="596">
      <c r="B596" s="10"/>
    </row>
    <row r="597">
      <c r="B597" s="10"/>
    </row>
    <row r="598">
      <c r="B598" s="10"/>
    </row>
    <row r="599">
      <c r="B599" s="10"/>
    </row>
    <row r="600">
      <c r="B600" s="10"/>
    </row>
    <row r="601">
      <c r="B601" s="10"/>
    </row>
    <row r="602">
      <c r="B602" s="10"/>
    </row>
    <row r="603">
      <c r="B603" s="10"/>
    </row>
    <row r="604">
      <c r="B604" s="10"/>
    </row>
    <row r="605">
      <c r="B605" s="10"/>
    </row>
    <row r="606">
      <c r="B606" s="10"/>
    </row>
    <row r="607">
      <c r="B607" s="10"/>
    </row>
    <row r="608">
      <c r="B608" s="10"/>
    </row>
    <row r="609">
      <c r="B609" s="10"/>
    </row>
    <row r="610">
      <c r="B610" s="10"/>
    </row>
    <row r="611">
      <c r="B611" s="10"/>
    </row>
    <row r="612">
      <c r="B612" s="10"/>
    </row>
    <row r="613">
      <c r="B613" s="10"/>
    </row>
    <row r="614">
      <c r="B614" s="10"/>
    </row>
    <row r="615">
      <c r="B615" s="10"/>
    </row>
    <row r="616">
      <c r="B616" s="10"/>
    </row>
    <row r="617">
      <c r="B617" s="10"/>
    </row>
    <row r="618">
      <c r="B618" s="10"/>
    </row>
    <row r="619">
      <c r="B619" s="10"/>
    </row>
    <row r="620">
      <c r="B620" s="10"/>
    </row>
    <row r="621">
      <c r="B621" s="10"/>
    </row>
    <row r="622">
      <c r="B622" s="10"/>
    </row>
    <row r="623">
      <c r="B623" s="10"/>
    </row>
    <row r="624">
      <c r="B624" s="10"/>
    </row>
    <row r="625">
      <c r="B625" s="10"/>
    </row>
    <row r="626">
      <c r="B626" s="10"/>
    </row>
    <row r="627">
      <c r="B627" s="10"/>
    </row>
    <row r="628">
      <c r="B628" s="10"/>
    </row>
    <row r="629">
      <c r="B629" s="10"/>
    </row>
    <row r="630">
      <c r="B630" s="10"/>
    </row>
    <row r="631">
      <c r="B631" s="10"/>
    </row>
    <row r="632">
      <c r="B632" s="10"/>
    </row>
    <row r="633">
      <c r="B633" s="10"/>
    </row>
    <row r="634">
      <c r="B634" s="10"/>
    </row>
    <row r="635">
      <c r="B635" s="10"/>
    </row>
    <row r="636">
      <c r="B636" s="10"/>
    </row>
    <row r="637">
      <c r="B637" s="10"/>
    </row>
    <row r="638">
      <c r="B638" s="10"/>
    </row>
    <row r="639">
      <c r="B639" s="10"/>
    </row>
    <row r="640">
      <c r="B640" s="10"/>
    </row>
    <row r="641">
      <c r="B641" s="10"/>
    </row>
    <row r="642">
      <c r="B642" s="10"/>
    </row>
    <row r="643">
      <c r="B643" s="10"/>
    </row>
    <row r="644">
      <c r="B644" s="10"/>
    </row>
    <row r="645">
      <c r="B645" s="10"/>
    </row>
    <row r="646">
      <c r="B646" s="10"/>
    </row>
    <row r="647">
      <c r="B647" s="10"/>
    </row>
    <row r="648">
      <c r="B648" s="10"/>
    </row>
    <row r="649">
      <c r="B649" s="10"/>
    </row>
    <row r="650">
      <c r="B650" s="10"/>
    </row>
    <row r="651">
      <c r="B651" s="10"/>
    </row>
    <row r="652">
      <c r="B652" s="10"/>
    </row>
    <row r="653">
      <c r="B653" s="10"/>
    </row>
    <row r="654">
      <c r="B654" s="10"/>
    </row>
    <row r="655">
      <c r="B655" s="10"/>
    </row>
    <row r="656">
      <c r="B656" s="10"/>
    </row>
    <row r="657">
      <c r="B657" s="10"/>
    </row>
    <row r="658">
      <c r="B658" s="10"/>
    </row>
    <row r="659">
      <c r="B659" s="10"/>
    </row>
    <row r="660">
      <c r="B660" s="10"/>
    </row>
    <row r="661">
      <c r="B661" s="10"/>
    </row>
    <row r="662">
      <c r="B662" s="10"/>
    </row>
    <row r="663">
      <c r="B663" s="10"/>
    </row>
    <row r="664">
      <c r="B664" s="10"/>
    </row>
    <row r="665">
      <c r="B665" s="10"/>
    </row>
    <row r="666">
      <c r="B666" s="10"/>
    </row>
    <row r="667">
      <c r="B667" s="10"/>
    </row>
    <row r="668">
      <c r="B668" s="10"/>
    </row>
    <row r="669">
      <c r="B669" s="10"/>
    </row>
    <row r="670">
      <c r="B670" s="10"/>
    </row>
    <row r="671">
      <c r="B671" s="10"/>
    </row>
    <row r="672">
      <c r="B672" s="10"/>
    </row>
    <row r="673">
      <c r="B673" s="10"/>
    </row>
    <row r="674">
      <c r="B674" s="10"/>
    </row>
    <row r="675">
      <c r="B675" s="10"/>
    </row>
    <row r="676">
      <c r="B676" s="10"/>
    </row>
    <row r="677">
      <c r="B677" s="10"/>
    </row>
    <row r="678">
      <c r="B678" s="10"/>
    </row>
    <row r="679">
      <c r="B679" s="10"/>
    </row>
    <row r="680">
      <c r="B680" s="10"/>
    </row>
    <row r="681">
      <c r="B681" s="10"/>
    </row>
    <row r="682">
      <c r="B682" s="10"/>
    </row>
    <row r="683">
      <c r="B683" s="10"/>
    </row>
    <row r="684">
      <c r="B684" s="10"/>
    </row>
    <row r="685">
      <c r="B685" s="10"/>
    </row>
    <row r="686">
      <c r="B686" s="10"/>
    </row>
    <row r="687">
      <c r="B687" s="10"/>
    </row>
    <row r="688">
      <c r="B688" s="10"/>
    </row>
    <row r="689">
      <c r="B689" s="10"/>
    </row>
    <row r="690">
      <c r="B690" s="10"/>
    </row>
    <row r="691">
      <c r="B691" s="10"/>
    </row>
    <row r="692">
      <c r="B692" s="10"/>
    </row>
    <row r="693">
      <c r="B693" s="10"/>
    </row>
    <row r="694">
      <c r="B694" s="10"/>
    </row>
    <row r="695">
      <c r="B695" s="10"/>
    </row>
    <row r="696">
      <c r="B696" s="10"/>
    </row>
    <row r="697">
      <c r="B697" s="10"/>
    </row>
    <row r="698">
      <c r="B698" s="10"/>
    </row>
    <row r="699">
      <c r="B699" s="10"/>
    </row>
    <row r="700">
      <c r="B700" s="10"/>
    </row>
    <row r="701">
      <c r="B701" s="10"/>
    </row>
    <row r="702">
      <c r="B702" s="10"/>
    </row>
    <row r="703">
      <c r="B703" s="10"/>
    </row>
    <row r="704">
      <c r="B704" s="10"/>
    </row>
    <row r="705">
      <c r="B705" s="10"/>
    </row>
    <row r="706">
      <c r="B706" s="10"/>
    </row>
    <row r="707">
      <c r="B707" s="10"/>
    </row>
    <row r="708">
      <c r="B708" s="10"/>
    </row>
    <row r="709">
      <c r="B709" s="10"/>
    </row>
    <row r="710">
      <c r="B710" s="10"/>
    </row>
    <row r="711">
      <c r="B711" s="10"/>
    </row>
    <row r="712">
      <c r="B712" s="10"/>
    </row>
    <row r="713">
      <c r="B713" s="10"/>
    </row>
    <row r="714">
      <c r="B714" s="10"/>
    </row>
    <row r="715">
      <c r="B715" s="10"/>
    </row>
    <row r="716">
      <c r="B716" s="10"/>
    </row>
    <row r="717">
      <c r="B717" s="10"/>
    </row>
    <row r="718">
      <c r="B718" s="10"/>
    </row>
    <row r="719">
      <c r="B719" s="10"/>
    </row>
    <row r="720">
      <c r="B720" s="10"/>
    </row>
    <row r="721">
      <c r="B721" s="10"/>
    </row>
    <row r="722">
      <c r="B722" s="10"/>
    </row>
    <row r="723">
      <c r="B723" s="10"/>
    </row>
    <row r="724">
      <c r="B724" s="10"/>
    </row>
    <row r="725">
      <c r="B725" s="10"/>
    </row>
    <row r="726">
      <c r="B726" s="10"/>
    </row>
    <row r="727">
      <c r="B727" s="10"/>
    </row>
    <row r="728">
      <c r="B728" s="10"/>
    </row>
    <row r="729">
      <c r="B729" s="10"/>
    </row>
    <row r="730">
      <c r="B730" s="10"/>
    </row>
    <row r="731">
      <c r="B731" s="10"/>
    </row>
    <row r="732">
      <c r="B732" s="10"/>
    </row>
    <row r="733">
      <c r="B733" s="10"/>
    </row>
    <row r="734">
      <c r="B734" s="10"/>
    </row>
    <row r="735">
      <c r="B735" s="10"/>
    </row>
    <row r="736">
      <c r="B736" s="10"/>
    </row>
    <row r="737">
      <c r="B737" s="10"/>
    </row>
    <row r="738">
      <c r="B738" s="10"/>
    </row>
    <row r="739">
      <c r="B739" s="10"/>
    </row>
    <row r="740">
      <c r="B740" s="10"/>
    </row>
    <row r="741">
      <c r="B741" s="10"/>
    </row>
    <row r="742">
      <c r="B742" s="10"/>
    </row>
    <row r="743">
      <c r="B743" s="10"/>
    </row>
    <row r="744">
      <c r="B744" s="10"/>
    </row>
    <row r="745">
      <c r="B745" s="10"/>
    </row>
    <row r="746">
      <c r="B746" s="10"/>
    </row>
    <row r="747">
      <c r="B747" s="10"/>
    </row>
    <row r="748">
      <c r="B748" s="10"/>
    </row>
    <row r="749">
      <c r="B749" s="10"/>
    </row>
    <row r="750">
      <c r="B750" s="10"/>
    </row>
    <row r="751">
      <c r="B751" s="10"/>
    </row>
    <row r="752">
      <c r="B752" s="10"/>
    </row>
    <row r="753">
      <c r="B753" s="10"/>
    </row>
    <row r="754">
      <c r="B754" s="10"/>
    </row>
    <row r="755">
      <c r="B755" s="10"/>
    </row>
    <row r="756">
      <c r="B756" s="10"/>
    </row>
    <row r="757">
      <c r="B757" s="10"/>
    </row>
    <row r="758">
      <c r="B758" s="10"/>
    </row>
    <row r="759">
      <c r="B759" s="10"/>
    </row>
    <row r="760">
      <c r="B760" s="10"/>
    </row>
    <row r="761">
      <c r="B761" s="10"/>
    </row>
    <row r="762">
      <c r="B762" s="10"/>
    </row>
    <row r="763">
      <c r="B763" s="10"/>
    </row>
    <row r="764">
      <c r="B764" s="10"/>
    </row>
    <row r="765">
      <c r="B765" s="10"/>
    </row>
    <row r="766">
      <c r="B766" s="10"/>
    </row>
    <row r="767">
      <c r="B767" s="10"/>
    </row>
    <row r="768">
      <c r="B768" s="10"/>
    </row>
    <row r="769">
      <c r="B769" s="10"/>
    </row>
    <row r="770">
      <c r="B770" s="10"/>
    </row>
    <row r="771">
      <c r="B771" s="10"/>
    </row>
    <row r="772">
      <c r="B772" s="10"/>
    </row>
    <row r="773">
      <c r="B773" s="10"/>
    </row>
    <row r="774">
      <c r="B774" s="10"/>
    </row>
    <row r="775">
      <c r="B775" s="10"/>
    </row>
    <row r="776">
      <c r="B776" s="10"/>
    </row>
    <row r="777">
      <c r="B777" s="10"/>
    </row>
    <row r="778">
      <c r="B778" s="10"/>
    </row>
    <row r="779">
      <c r="B779" s="10"/>
    </row>
    <row r="780">
      <c r="B780" s="10"/>
    </row>
    <row r="781">
      <c r="B781" s="10"/>
    </row>
    <row r="782">
      <c r="B782" s="10"/>
    </row>
    <row r="783">
      <c r="B783" s="10"/>
    </row>
    <row r="784">
      <c r="B784" s="10"/>
    </row>
    <row r="785">
      <c r="B785" s="10"/>
    </row>
    <row r="786">
      <c r="B786" s="10"/>
    </row>
    <row r="787">
      <c r="B787" s="10"/>
    </row>
    <row r="788">
      <c r="B788" s="10"/>
    </row>
    <row r="789">
      <c r="B789" s="10"/>
    </row>
    <row r="790">
      <c r="B790" s="10"/>
    </row>
    <row r="791">
      <c r="B791" s="10"/>
    </row>
    <row r="792">
      <c r="B792" s="10"/>
    </row>
    <row r="793">
      <c r="B793" s="10"/>
    </row>
    <row r="794">
      <c r="B794" s="10"/>
    </row>
    <row r="795">
      <c r="B795" s="10"/>
    </row>
    <row r="796">
      <c r="B796" s="10"/>
    </row>
    <row r="797">
      <c r="B797" s="10"/>
    </row>
    <row r="798">
      <c r="B798" s="10"/>
    </row>
    <row r="799">
      <c r="B799" s="10"/>
    </row>
    <row r="800">
      <c r="B800" s="10"/>
    </row>
    <row r="801">
      <c r="B801" s="10"/>
    </row>
    <row r="802">
      <c r="B802" s="10"/>
    </row>
    <row r="803">
      <c r="B803" s="10"/>
    </row>
    <row r="804">
      <c r="B804" s="10"/>
    </row>
    <row r="805">
      <c r="B805" s="10"/>
    </row>
    <row r="806">
      <c r="B806" s="10"/>
    </row>
    <row r="807">
      <c r="B807" s="10"/>
    </row>
    <row r="808">
      <c r="B808" s="10"/>
    </row>
    <row r="809">
      <c r="B809" s="10"/>
    </row>
    <row r="810">
      <c r="B810" s="10"/>
    </row>
    <row r="811">
      <c r="B811" s="10"/>
    </row>
    <row r="812">
      <c r="B812" s="10"/>
    </row>
    <row r="813">
      <c r="B813" s="10"/>
    </row>
    <row r="814">
      <c r="B814" s="10"/>
    </row>
    <row r="815">
      <c r="B815" s="10"/>
    </row>
    <row r="816">
      <c r="B816" s="10"/>
    </row>
    <row r="817">
      <c r="B817" s="10"/>
    </row>
    <row r="818">
      <c r="B818" s="10"/>
    </row>
    <row r="819">
      <c r="B819" s="10"/>
    </row>
    <row r="820">
      <c r="B820" s="10"/>
    </row>
    <row r="821">
      <c r="B821" s="10"/>
    </row>
    <row r="822">
      <c r="B822" s="10"/>
    </row>
    <row r="823">
      <c r="B823" s="10"/>
    </row>
    <row r="824">
      <c r="B824" s="10"/>
    </row>
    <row r="825">
      <c r="B825" s="10"/>
    </row>
    <row r="826">
      <c r="B826" s="10"/>
    </row>
    <row r="827">
      <c r="B827" s="10"/>
    </row>
    <row r="828">
      <c r="B828" s="10"/>
    </row>
    <row r="829">
      <c r="B829" s="10"/>
    </row>
    <row r="830">
      <c r="B830" s="10"/>
    </row>
    <row r="831">
      <c r="B831" s="10"/>
    </row>
    <row r="832">
      <c r="B832" s="10"/>
    </row>
    <row r="833">
      <c r="B833" s="10"/>
    </row>
    <row r="834">
      <c r="B834" s="10"/>
    </row>
    <row r="835">
      <c r="B835" s="10"/>
    </row>
    <row r="836">
      <c r="B836" s="10"/>
    </row>
    <row r="837">
      <c r="B837" s="10"/>
    </row>
    <row r="838">
      <c r="B838" s="10"/>
    </row>
    <row r="839">
      <c r="B839" s="10"/>
    </row>
    <row r="840">
      <c r="B840" s="10"/>
    </row>
    <row r="841">
      <c r="B841" s="10"/>
    </row>
    <row r="842">
      <c r="B842" s="10"/>
    </row>
    <row r="843">
      <c r="B843" s="10"/>
    </row>
    <row r="844">
      <c r="B844" s="10"/>
    </row>
    <row r="845">
      <c r="B845" s="10"/>
    </row>
    <row r="846">
      <c r="B846" s="10"/>
    </row>
    <row r="847">
      <c r="B847" s="10"/>
    </row>
    <row r="848">
      <c r="B848" s="10"/>
    </row>
    <row r="849">
      <c r="B849" s="10"/>
    </row>
    <row r="850">
      <c r="B850" s="10"/>
    </row>
    <row r="851">
      <c r="B851" s="10"/>
    </row>
    <row r="852">
      <c r="B852" s="10"/>
    </row>
    <row r="853">
      <c r="B853" s="10"/>
    </row>
    <row r="854">
      <c r="B854" s="10"/>
    </row>
    <row r="855">
      <c r="B855" s="10"/>
    </row>
    <row r="856">
      <c r="B856" s="10"/>
    </row>
    <row r="857">
      <c r="B857" s="10"/>
    </row>
    <row r="858">
      <c r="B858" s="10"/>
    </row>
    <row r="859">
      <c r="B859" s="10"/>
    </row>
    <row r="860">
      <c r="B860" s="10"/>
    </row>
    <row r="861">
      <c r="B861" s="10"/>
    </row>
    <row r="862">
      <c r="B862" s="10"/>
    </row>
    <row r="863">
      <c r="B863" s="10"/>
    </row>
    <row r="864">
      <c r="B864" s="10"/>
    </row>
    <row r="865">
      <c r="B865" s="10"/>
    </row>
    <row r="866">
      <c r="B866" s="10"/>
    </row>
    <row r="867">
      <c r="B867" s="10"/>
    </row>
    <row r="868">
      <c r="B868" s="10"/>
    </row>
    <row r="869">
      <c r="B869" s="10"/>
    </row>
    <row r="870">
      <c r="B870" s="10"/>
    </row>
    <row r="871">
      <c r="B871" s="10"/>
    </row>
    <row r="872">
      <c r="B872" s="10"/>
    </row>
    <row r="873">
      <c r="B873" s="10"/>
    </row>
    <row r="874">
      <c r="B874" s="10"/>
    </row>
    <row r="875">
      <c r="B875" s="10"/>
    </row>
    <row r="876">
      <c r="B876" s="10"/>
    </row>
    <row r="877">
      <c r="B877" s="10"/>
    </row>
    <row r="878">
      <c r="B878" s="10"/>
    </row>
    <row r="879">
      <c r="B879" s="10"/>
    </row>
    <row r="880">
      <c r="B880" s="10"/>
    </row>
    <row r="881">
      <c r="B881" s="10"/>
    </row>
    <row r="882">
      <c r="B882" s="10"/>
    </row>
    <row r="883">
      <c r="B883" s="10"/>
    </row>
    <row r="884">
      <c r="B884" s="10"/>
    </row>
    <row r="885">
      <c r="B885" s="10"/>
    </row>
    <row r="886">
      <c r="B886" s="10"/>
    </row>
    <row r="887">
      <c r="B887" s="10"/>
    </row>
    <row r="888">
      <c r="B888" s="10"/>
    </row>
    <row r="889">
      <c r="B889" s="10"/>
    </row>
    <row r="890">
      <c r="B890" s="10"/>
    </row>
    <row r="891">
      <c r="B891" s="10"/>
    </row>
    <row r="892">
      <c r="B892" s="10"/>
    </row>
    <row r="893">
      <c r="B893" s="10"/>
    </row>
    <row r="894">
      <c r="B894" s="10"/>
    </row>
    <row r="895">
      <c r="B895" s="10"/>
    </row>
    <row r="896">
      <c r="B896" s="10"/>
    </row>
    <row r="897">
      <c r="B897" s="10"/>
    </row>
    <row r="898">
      <c r="B898" s="10"/>
    </row>
    <row r="899">
      <c r="B899" s="10"/>
    </row>
    <row r="900">
      <c r="B900" s="10"/>
    </row>
    <row r="901">
      <c r="B901" s="10"/>
    </row>
    <row r="902">
      <c r="B902" s="10"/>
    </row>
    <row r="903">
      <c r="B903" s="10"/>
    </row>
    <row r="904">
      <c r="B904" s="10"/>
    </row>
    <row r="905">
      <c r="B905" s="10"/>
    </row>
    <row r="906">
      <c r="B906" s="10"/>
    </row>
    <row r="907">
      <c r="B907" s="10"/>
    </row>
    <row r="908">
      <c r="B908" s="10"/>
    </row>
    <row r="909">
      <c r="B909" s="10"/>
    </row>
    <row r="910">
      <c r="B910" s="10"/>
    </row>
    <row r="911">
      <c r="B911" s="10"/>
    </row>
    <row r="912">
      <c r="B912" s="10"/>
    </row>
    <row r="913">
      <c r="B913" s="10"/>
    </row>
    <row r="914">
      <c r="B914" s="10"/>
    </row>
    <row r="915">
      <c r="B915" s="10"/>
    </row>
    <row r="916">
      <c r="B916" s="10"/>
    </row>
    <row r="917">
      <c r="B917" s="10"/>
    </row>
    <row r="918">
      <c r="B918" s="10"/>
    </row>
    <row r="919">
      <c r="B919" s="10"/>
    </row>
    <row r="920">
      <c r="B920" s="10"/>
    </row>
    <row r="921">
      <c r="B921" s="10"/>
    </row>
    <row r="922">
      <c r="B922" s="10"/>
    </row>
    <row r="923">
      <c r="B923" s="10"/>
    </row>
    <row r="924">
      <c r="B924" s="10"/>
    </row>
    <row r="925">
      <c r="B925" s="10"/>
    </row>
    <row r="926">
      <c r="B926" s="10"/>
    </row>
    <row r="927">
      <c r="B927" s="10"/>
    </row>
    <row r="928">
      <c r="B928" s="10"/>
    </row>
    <row r="929">
      <c r="B929" s="10"/>
    </row>
    <row r="930">
      <c r="B930" s="10"/>
    </row>
    <row r="931">
      <c r="B931" s="10"/>
    </row>
    <row r="932">
      <c r="B932" s="10"/>
    </row>
    <row r="933">
      <c r="B933" s="10"/>
    </row>
    <row r="934">
      <c r="B934" s="10"/>
    </row>
    <row r="935">
      <c r="B935" s="10"/>
    </row>
    <row r="936">
      <c r="B936" s="10"/>
    </row>
    <row r="937">
      <c r="B937" s="10"/>
    </row>
    <row r="938">
      <c r="B938" s="10"/>
    </row>
    <row r="939">
      <c r="B939" s="10"/>
    </row>
    <row r="940">
      <c r="B940" s="10"/>
    </row>
    <row r="941">
      <c r="B941" s="10"/>
    </row>
    <row r="942">
      <c r="B942" s="10"/>
    </row>
    <row r="943">
      <c r="B943" s="10"/>
    </row>
    <row r="944">
      <c r="B944" s="10"/>
    </row>
    <row r="945">
      <c r="B945" s="10"/>
    </row>
    <row r="946">
      <c r="B946" s="10"/>
    </row>
    <row r="947">
      <c r="B947" s="10"/>
    </row>
    <row r="948">
      <c r="B948" s="10"/>
    </row>
    <row r="949">
      <c r="B949" s="10"/>
    </row>
    <row r="950">
      <c r="B950" s="10"/>
    </row>
    <row r="951">
      <c r="B951" s="10"/>
    </row>
    <row r="952">
      <c r="B952" s="10"/>
    </row>
    <row r="953">
      <c r="B953" s="10"/>
    </row>
    <row r="954">
      <c r="B954" s="10"/>
    </row>
    <row r="955">
      <c r="B955" s="10"/>
    </row>
    <row r="956">
      <c r="B956" s="10"/>
    </row>
    <row r="957">
      <c r="B957" s="10"/>
    </row>
    <row r="958">
      <c r="B958" s="10"/>
    </row>
    <row r="959">
      <c r="B959" s="10"/>
    </row>
    <row r="960">
      <c r="B960" s="10"/>
    </row>
    <row r="961">
      <c r="B961" s="10"/>
    </row>
    <row r="962">
      <c r="B962" s="10"/>
    </row>
    <row r="963">
      <c r="B963" s="10"/>
    </row>
    <row r="964">
      <c r="B964" s="10"/>
    </row>
    <row r="965">
      <c r="B965" s="10"/>
    </row>
    <row r="966">
      <c r="B966" s="10"/>
    </row>
    <row r="967">
      <c r="B967" s="10"/>
    </row>
    <row r="968">
      <c r="B968" s="10"/>
    </row>
    <row r="969">
      <c r="B969" s="10"/>
    </row>
    <row r="970">
      <c r="B970" s="10"/>
    </row>
    <row r="971">
      <c r="B971" s="10"/>
    </row>
    <row r="972">
      <c r="B972" s="10"/>
    </row>
    <row r="973">
      <c r="B973" s="10"/>
    </row>
    <row r="974">
      <c r="B974" s="10"/>
    </row>
    <row r="975">
      <c r="B975" s="10"/>
    </row>
    <row r="976">
      <c r="B976" s="10"/>
    </row>
    <row r="977">
      <c r="B977" s="10"/>
    </row>
    <row r="978">
      <c r="B978" s="10"/>
    </row>
    <row r="979">
      <c r="B979" s="10"/>
    </row>
    <row r="980">
      <c r="B980" s="10"/>
    </row>
    <row r="981">
      <c r="B981" s="10"/>
    </row>
    <row r="982">
      <c r="B982" s="10"/>
    </row>
    <row r="983">
      <c r="B983" s="10"/>
    </row>
    <row r="984">
      <c r="B984" s="10"/>
    </row>
    <row r="985">
      <c r="B985" s="10"/>
    </row>
    <row r="986">
      <c r="B986" s="10"/>
    </row>
    <row r="987">
      <c r="B987" s="10"/>
    </row>
    <row r="988">
      <c r="B988" s="10"/>
    </row>
    <row r="989">
      <c r="B989" s="10"/>
    </row>
    <row r="990">
      <c r="B990" s="10"/>
    </row>
    <row r="991">
      <c r="B991" s="10"/>
    </row>
    <row r="992">
      <c r="B992" s="10"/>
    </row>
    <row r="993">
      <c r="B993" s="10"/>
    </row>
    <row r="994">
      <c r="B994" s="10"/>
    </row>
    <row r="995">
      <c r="B995" s="10"/>
    </row>
    <row r="996">
      <c r="B996" s="10"/>
    </row>
    <row r="997">
      <c r="B997" s="10"/>
    </row>
    <row r="998">
      <c r="B998" s="10"/>
    </row>
    <row r="999">
      <c r="B999" s="10"/>
    </row>
    <row r="1000">
      <c r="B1000" s="10"/>
    </row>
    <row r="1001">
      <c r="B1001" s="10"/>
    </row>
  </sheetData>
  <autoFilter ref="$A$1:$Z$157">
    <filterColumn colId="8">
      <filters>
        <filter val="1"/>
        <filter val="2"/>
        <filter val="3"/>
      </filters>
    </filterColumn>
  </autoFil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7" max="7" width="22.86"/>
  </cols>
  <sheetData>
    <row r="1">
      <c r="A1" s="12" t="s">
        <v>345</v>
      </c>
      <c r="B1" s="13"/>
      <c r="C1" s="14"/>
      <c r="D1" s="12" t="s">
        <v>12</v>
      </c>
      <c r="E1" s="13"/>
      <c r="G1" s="12" t="s">
        <v>2</v>
      </c>
      <c r="H1" s="13"/>
    </row>
    <row r="2">
      <c r="A2" s="15" t="s">
        <v>346</v>
      </c>
      <c r="B2" s="13">
        <f>COUNTIF('Seznam postav'!E2:E202,"muž")</f>
        <v>52</v>
      </c>
      <c r="C2" s="14"/>
      <c r="D2" s="15" t="s">
        <v>22</v>
      </c>
      <c r="E2" s="16">
        <f>COUNTIF('Seznam postav'!M2:M202,"celá")</f>
        <v>115</v>
      </c>
      <c r="G2" s="15" t="s">
        <v>18</v>
      </c>
      <c r="H2" s="16">
        <f>COUNTIF('Seznam postav'!C2:C202,G2)</f>
        <v>7</v>
      </c>
    </row>
    <row r="3">
      <c r="A3" s="15" t="s">
        <v>347</v>
      </c>
      <c r="B3" s="13">
        <f>COUNTIF('Seznam postav'!E2:E202,"žena")</f>
        <v>54</v>
      </c>
      <c r="C3" s="14"/>
      <c r="D3" s="15" t="s">
        <v>28</v>
      </c>
      <c r="E3" s="16">
        <f>COUNTIF('Seznam postav'!M2:M202,"první polovina")</f>
        <v>21</v>
      </c>
      <c r="G3" s="15" t="s">
        <v>48</v>
      </c>
      <c r="H3" s="16">
        <f>COUNTIF('Seznam postav'!C2:C202,G3)</f>
        <v>4</v>
      </c>
    </row>
    <row r="4">
      <c r="A4" s="15" t="s">
        <v>348</v>
      </c>
      <c r="B4" s="13">
        <f>COUNTIF('Seznam postav'!E2:E202,"obě")</f>
        <v>39</v>
      </c>
      <c r="C4" s="14"/>
      <c r="D4" s="15" t="s">
        <v>40</v>
      </c>
      <c r="E4" s="16">
        <f>COUNTIF('Seznam postav'!M2:M202,"druhá polovina")</f>
        <v>20</v>
      </c>
      <c r="G4" s="15" t="s">
        <v>59</v>
      </c>
      <c r="H4" s="16">
        <f>COUNTIF('Seznam postav'!C2:C202,G4)</f>
        <v>3</v>
      </c>
    </row>
    <row r="5">
      <c r="A5" s="15" t="s">
        <v>349</v>
      </c>
      <c r="B5" s="13">
        <f>COUNTIF('Seznam postav'!E2:E202,"bez")</f>
        <v>11</v>
      </c>
      <c r="C5" s="14"/>
      <c r="D5" s="14"/>
      <c r="E5" s="14">
        <f>SUM(E2:E4)</f>
        <v>156</v>
      </c>
      <c r="G5" s="15" t="s">
        <v>67</v>
      </c>
      <c r="H5" s="16">
        <f>COUNTIF('Seznam postav'!C2:C202,G5)</f>
        <v>3</v>
      </c>
    </row>
    <row r="6">
      <c r="A6" s="14"/>
      <c r="B6" s="14">
        <f>SUM(B2:B5)</f>
        <v>156</v>
      </c>
      <c r="C6" s="14"/>
      <c r="D6" s="14"/>
      <c r="E6" s="14"/>
      <c r="G6" s="15" t="s">
        <v>71</v>
      </c>
      <c r="H6" s="16">
        <f>COUNTIF('Seznam postav'!C2:C202,G6)</f>
        <v>3</v>
      </c>
    </row>
    <row r="7">
      <c r="A7" s="12" t="s">
        <v>350</v>
      </c>
      <c r="B7" s="13"/>
      <c r="C7" s="14"/>
      <c r="D7" s="12" t="s">
        <v>351</v>
      </c>
      <c r="E7" s="13"/>
      <c r="G7" s="15" t="s">
        <v>78</v>
      </c>
      <c r="H7" s="16">
        <f>COUNTIF('Seznam postav'!C2:C202,G7)</f>
        <v>3</v>
      </c>
    </row>
    <row r="8">
      <c r="A8" s="15">
        <v>1.0</v>
      </c>
      <c r="B8" s="17">
        <f>COUNTIF('Seznam postav'!F2:F202,"1")</f>
        <v>41</v>
      </c>
      <c r="C8" s="14"/>
      <c r="D8" s="15">
        <v>1.0</v>
      </c>
      <c r="E8" s="17">
        <f>COUNTIF('Seznam postav'!G2:G202,"1")</f>
        <v>61</v>
      </c>
      <c r="G8" s="15" t="s">
        <v>83</v>
      </c>
      <c r="H8" s="16">
        <f>COUNTIF('Seznam postav'!C2:C202,G8)</f>
        <v>4</v>
      </c>
    </row>
    <row r="9">
      <c r="A9" s="15">
        <v>2.0</v>
      </c>
      <c r="B9" s="17">
        <f>COUNTIF('Seznam postav'!F2:F202,"2")</f>
        <v>73</v>
      </c>
      <c r="C9" s="14"/>
      <c r="D9" s="15">
        <v>2.0</v>
      </c>
      <c r="E9" s="17">
        <f>COUNTIF('Seznam postav'!G2:G202,"2")</f>
        <v>68</v>
      </c>
      <c r="G9" s="15" t="s">
        <v>91</v>
      </c>
      <c r="H9" s="16">
        <f>COUNTIF('Seznam postav'!C2:C202,G9)</f>
        <v>5</v>
      </c>
    </row>
    <row r="10">
      <c r="A10" s="15">
        <v>3.0</v>
      </c>
      <c r="B10" s="17">
        <f>COUNTIF('Seznam postav'!F2:F202,"3")</f>
        <v>41</v>
      </c>
      <c r="C10" s="14"/>
      <c r="D10" s="15">
        <v>3.0</v>
      </c>
      <c r="E10" s="17">
        <f>COUNTIF('Seznam postav'!G2:G202,"3")</f>
        <v>26</v>
      </c>
      <c r="G10" s="18" t="s">
        <v>103</v>
      </c>
      <c r="H10" s="16">
        <f>COUNTIF('Seznam postav'!C2:C202,G10)</f>
        <v>8</v>
      </c>
    </row>
    <row r="11">
      <c r="B11" s="14">
        <f>SUM(B8:B10)</f>
        <v>155</v>
      </c>
      <c r="E11" s="14">
        <f>SUM(E8:E10)</f>
        <v>155</v>
      </c>
      <c r="G11" s="15" t="s">
        <v>116</v>
      </c>
      <c r="H11" s="16">
        <f>COUNTIF('Seznam postav'!C11:C211,G11)</f>
        <v>3</v>
      </c>
    </row>
    <row r="12">
      <c r="A12" s="12" t="s">
        <v>352</v>
      </c>
      <c r="B12" s="13"/>
      <c r="D12" s="12" t="s">
        <v>353</v>
      </c>
      <c r="E12" s="13"/>
      <c r="G12" s="15" t="s">
        <v>125</v>
      </c>
      <c r="H12" s="16">
        <f>COUNTIF('Seznam postav'!C2:C202,G12)</f>
        <v>4</v>
      </c>
    </row>
    <row r="13">
      <c r="A13" s="15">
        <v>1.0</v>
      </c>
      <c r="B13" s="17">
        <f>COUNTIF('Seznam postav'!H2:H202,"1")</f>
        <v>58</v>
      </c>
      <c r="D13" s="15">
        <v>1.0</v>
      </c>
      <c r="E13" s="17">
        <f>COUNTIF('Seznam postav'!I2:I202,"1")</f>
        <v>119</v>
      </c>
      <c r="G13" s="15" t="s">
        <v>134</v>
      </c>
      <c r="H13" s="16">
        <f>COUNTIF('Seznam postav'!C2:C202,G13)</f>
        <v>5</v>
      </c>
    </row>
    <row r="14">
      <c r="A14" s="15">
        <v>2.0</v>
      </c>
      <c r="B14" s="17">
        <f>COUNTIF('Seznam postav'!H2:H202,"2")</f>
        <v>46</v>
      </c>
      <c r="D14" s="15">
        <v>2.0</v>
      </c>
      <c r="E14" s="17">
        <f>COUNTIF('Seznam postav'!I2:I202,"2")</f>
        <v>25</v>
      </c>
      <c r="G14" s="15" t="s">
        <v>146</v>
      </c>
      <c r="H14" s="16">
        <f>COUNTIF('Seznam postav'!C2:C202,G14)</f>
        <v>9</v>
      </c>
    </row>
    <row r="15">
      <c r="A15" s="15">
        <v>3.0</v>
      </c>
      <c r="B15" s="17">
        <f>COUNTIF('Seznam postav'!H2:H202,"3")</f>
        <v>51</v>
      </c>
      <c r="D15" s="15">
        <v>3.0</v>
      </c>
      <c r="E15" s="17">
        <f>COUNTIF('Seznam postav'!I2:I202,"3")</f>
        <v>11</v>
      </c>
      <c r="G15" s="15" t="s">
        <v>162</v>
      </c>
      <c r="H15" s="16">
        <f>COUNTIF('Seznam postav'!C2:C202,G15)</f>
        <v>3</v>
      </c>
    </row>
    <row r="16">
      <c r="B16" s="14">
        <f>SUM(B13:B15)</f>
        <v>155</v>
      </c>
      <c r="E16" s="14">
        <f>SUM(E13:E15)</f>
        <v>155</v>
      </c>
      <c r="G16" s="15" t="s">
        <v>169</v>
      </c>
      <c r="H16" s="16">
        <f>COUNTIF('Seznam postav'!C2:C202,G16)</f>
        <v>3</v>
      </c>
    </row>
    <row r="17">
      <c r="A17" s="12" t="s">
        <v>354</v>
      </c>
      <c r="B17" s="13"/>
      <c r="D17" s="12" t="s">
        <v>355</v>
      </c>
      <c r="E17" s="13"/>
      <c r="G17" s="15" t="s">
        <v>173</v>
      </c>
      <c r="H17" s="16">
        <f>COUNTIF('Seznam postav'!C2:C202,G17)</f>
        <v>3</v>
      </c>
    </row>
    <row r="18">
      <c r="A18" s="15">
        <v>1.0</v>
      </c>
      <c r="B18" s="17">
        <f>COUNTIF('Seznam postav'!J2:J202,"1")</f>
        <v>33</v>
      </c>
      <c r="D18" s="15">
        <v>1.0</v>
      </c>
      <c r="E18" s="17">
        <f>COUNTIF('Seznam postav'!K2:K202,"1")</f>
        <v>81</v>
      </c>
      <c r="G18" s="15" t="s">
        <v>178</v>
      </c>
      <c r="H18" s="16">
        <f>COUNTIF('Seznam postav'!C2:C202,G18)</f>
        <v>5</v>
      </c>
    </row>
    <row r="19">
      <c r="A19" s="15">
        <v>2.0</v>
      </c>
      <c r="B19" s="17">
        <f>COUNTIF('Seznam postav'!J2:J202,"2")</f>
        <v>70</v>
      </c>
      <c r="D19" s="15">
        <v>2.0</v>
      </c>
      <c r="E19" s="17">
        <f>COUNTIF('Seznam postav'!K2:K202,"2")</f>
        <v>47</v>
      </c>
      <c r="G19" s="15" t="s">
        <v>189</v>
      </c>
      <c r="H19" s="16">
        <f>COUNTIF('Seznam postav'!C2:C202,G19)</f>
        <v>7</v>
      </c>
    </row>
    <row r="20">
      <c r="A20" s="15">
        <v>3.0</v>
      </c>
      <c r="B20" s="17">
        <f>COUNTIF('Seznam postav'!J2:J202,"3")</f>
        <v>52</v>
      </c>
      <c r="D20" s="15">
        <v>3.0</v>
      </c>
      <c r="E20" s="17">
        <f>COUNTIF('Seznam postav'!K2:K202,"3")</f>
        <v>27</v>
      </c>
      <c r="G20" s="15" t="s">
        <v>203</v>
      </c>
      <c r="H20" s="16">
        <f>COUNTIF('Seznam postav'!C2:C202,G20)</f>
        <v>5</v>
      </c>
    </row>
    <row r="21">
      <c r="B21" s="14">
        <f>SUM(B18:B20)</f>
        <v>155</v>
      </c>
      <c r="E21" s="14">
        <f>SUM(E18:E20)</f>
        <v>155</v>
      </c>
      <c r="G21" s="15" t="s">
        <v>212</v>
      </c>
      <c r="H21" s="16">
        <f>COUNTIF('Seznam postav'!C2:C202,G21)</f>
        <v>5</v>
      </c>
    </row>
    <row r="22">
      <c r="A22" s="12" t="s">
        <v>3</v>
      </c>
      <c r="B22" s="13"/>
      <c r="G22" s="19" t="s">
        <v>221</v>
      </c>
      <c r="H22" s="16">
        <f>COUNTIF('Seznam postav'!C2:C202,G22)</f>
        <v>4</v>
      </c>
    </row>
    <row r="23">
      <c r="A23" s="15" t="s">
        <v>19</v>
      </c>
      <c r="B23" s="16">
        <f>COUNTIF('Seznam postav'!D2:D202,"delegace")</f>
        <v>50</v>
      </c>
      <c r="G23" s="19" t="s">
        <v>232</v>
      </c>
      <c r="H23" s="16">
        <f>COUNTIF('Seznam postav'!C2:C202,G23)</f>
        <v>7</v>
      </c>
    </row>
    <row r="24">
      <c r="A24" s="15" t="s">
        <v>49</v>
      </c>
      <c r="B24" s="16">
        <f>COUNTIF('Seznam postav'!D2:D202,"sněmy")</f>
        <v>59</v>
      </c>
      <c r="G24" s="19" t="s">
        <v>248</v>
      </c>
      <c r="H24" s="16">
        <f>COUNTIF('Seznam postav'!C2:C202,G24)</f>
        <v>5</v>
      </c>
    </row>
    <row r="25">
      <c r="A25" s="15" t="s">
        <v>117</v>
      </c>
      <c r="B25" s="13">
        <f>COUNTIF('Seznam postav'!D2:D202,"servis")</f>
        <v>10</v>
      </c>
      <c r="G25" s="19" t="s">
        <v>259</v>
      </c>
      <c r="H25" s="16">
        <f>COUNTIF('Seznam postav'!C2:C202,G25)</f>
        <v>2</v>
      </c>
    </row>
    <row r="26">
      <c r="A26" s="15" t="s">
        <v>126</v>
      </c>
      <c r="B26" s="13">
        <f>COUNTIF('Seznam postav'!D2:D202,"ostatní")</f>
        <v>37</v>
      </c>
      <c r="G26" s="19" t="s">
        <v>356</v>
      </c>
      <c r="H26" s="16">
        <f>COUNTIF('Seznam postav'!C2:C202,G26)</f>
        <v>0</v>
      </c>
    </row>
    <row r="27">
      <c r="B27" s="14">
        <f>SUM(B23:B26)</f>
        <v>156</v>
      </c>
      <c r="G27" s="19" t="s">
        <v>276</v>
      </c>
      <c r="H27" s="16">
        <f>COUNTIF('Seznam postav'!C2:C202,G27)</f>
        <v>3</v>
      </c>
    </row>
    <row r="28">
      <c r="G28" s="19" t="s">
        <v>280</v>
      </c>
      <c r="H28" s="16">
        <f>COUNTIF('Seznam postav'!C2:C202,G28)</f>
        <v>4</v>
      </c>
    </row>
    <row r="29">
      <c r="G29" s="19" t="s">
        <v>317</v>
      </c>
      <c r="H29" s="16">
        <f>COUNTIF('Seznam postav'!C2:C202,G29)</f>
        <v>6</v>
      </c>
    </row>
    <row r="30">
      <c r="G30" s="19" t="s">
        <v>291</v>
      </c>
      <c r="H30" s="16">
        <f>COUNTIF('Seznam postav'!C2:C202,G30)</f>
        <v>3</v>
      </c>
    </row>
    <row r="31">
      <c r="G31" s="19" t="s">
        <v>299</v>
      </c>
      <c r="H31" s="16">
        <f>COUNTIF('Seznam postav'!C2:C202,G31)</f>
        <v>3</v>
      </c>
    </row>
    <row r="32">
      <c r="G32" s="19" t="s">
        <v>306</v>
      </c>
      <c r="H32" s="16">
        <f>COUNTIF('Seznam postav'!C2:C202,G32)</f>
        <v>3</v>
      </c>
    </row>
    <row r="33">
      <c r="G33" s="19" t="s">
        <v>310</v>
      </c>
      <c r="H33" s="16">
        <f>COUNTIF('Seznam postav'!C2:C202,G33)</f>
        <v>4</v>
      </c>
    </row>
    <row r="34">
      <c r="G34" s="20" t="s">
        <v>329</v>
      </c>
      <c r="H34" s="16">
        <f>COUNTIF('Seznam postav'!C2:C202,G34)</f>
        <v>4</v>
      </c>
    </row>
    <row r="35">
      <c r="G35" s="15" t="s">
        <v>287</v>
      </c>
      <c r="H35" s="16">
        <f>COUNTIF('Seznam postav'!C2:C202,G35)</f>
        <v>9</v>
      </c>
    </row>
    <row r="36">
      <c r="G36" s="15" t="s">
        <v>357</v>
      </c>
      <c r="H36" s="13">
        <f>SUM(H2:H35)</f>
        <v>149</v>
      </c>
    </row>
    <row r="63">
      <c r="D63" s="6"/>
    </row>
    <row r="64">
      <c r="D64" s="6"/>
    </row>
    <row r="65">
      <c r="D65" s="6"/>
    </row>
    <row r="66">
      <c r="D66" s="6"/>
    </row>
    <row r="67">
      <c r="D67" s="6"/>
    </row>
    <row r="68">
      <c r="D68" s="6"/>
    </row>
    <row r="69">
      <c r="D69" s="6"/>
    </row>
    <row r="121">
      <c r="D121" s="21"/>
    </row>
    <row r="122">
      <c r="D122" s="22"/>
    </row>
    <row r="124">
      <c r="D124" s="22"/>
    </row>
    <row r="125">
      <c r="D125" s="22"/>
    </row>
    <row r="126">
      <c r="D126" s="22"/>
    </row>
    <row r="128">
      <c r="D128" s="22"/>
    </row>
    <row r="129">
      <c r="D129" s="22"/>
    </row>
    <row r="130">
      <c r="D130" s="22"/>
    </row>
    <row r="131">
      <c r="D131" s="22"/>
    </row>
    <row r="132">
      <c r="D132" s="22"/>
    </row>
    <row r="133">
      <c r="D133" s="22"/>
    </row>
    <row r="135">
      <c r="D135" s="22"/>
    </row>
    <row r="136">
      <c r="D136" s="22"/>
    </row>
    <row r="137">
      <c r="D137" s="22"/>
    </row>
    <row r="138">
      <c r="D138" s="22"/>
    </row>
    <row r="140">
      <c r="D140" s="22"/>
    </row>
    <row r="142">
      <c r="D142" s="22"/>
    </row>
    <row r="143">
      <c r="D143" s="22"/>
    </row>
    <row r="144">
      <c r="D144" s="22"/>
    </row>
    <row r="145">
      <c r="D145" s="22"/>
    </row>
    <row r="146">
      <c r="D146" s="22"/>
    </row>
    <row r="147">
      <c r="D147" s="22"/>
    </row>
    <row r="149">
      <c r="D149" s="22"/>
    </row>
    <row r="150">
      <c r="D150" s="22"/>
    </row>
    <row r="152">
      <c r="D152" s="22"/>
    </row>
    <row r="153">
      <c r="D153" s="22"/>
    </row>
    <row r="154">
      <c r="D154" s="22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3" t="s">
        <v>0</v>
      </c>
      <c r="B1" s="3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12</v>
      </c>
    </row>
    <row r="2">
      <c r="L2" s="3"/>
    </row>
  </sheetData>
  <dataValidations>
    <dataValidation type="list" allowBlank="1" sqref="L2">
      <formula1>'Seznam postav'!$M$2:$M$9</formula1>
    </dataValidation>
  </dataValidations>
  <drawing r:id="rId1"/>
</worksheet>
</file>